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/>
  <mc:AlternateContent xmlns:mc="http://schemas.openxmlformats.org/markup-compatibility/2006">
    <mc:Choice Requires="x15">
      <x15ac:absPath xmlns:x15ac="http://schemas.microsoft.com/office/spreadsheetml/2010/11/ac" url="G:\My Drive\EHPA Ice Google Drive\EPHA Tournaments 2025-2026\"/>
    </mc:Choice>
  </mc:AlternateContent>
  <xr:revisionPtr revIDLastSave="0" documentId="13_ncr:1000001_{9642BB62-639C-6E48-9171-235F1E0515AF}" xr6:coauthVersionLast="47" xr6:coauthVersionMax="47" xr10:uidLastSave="{00000000-0000-0000-0000-000000000000}"/>
  <bookViews>
    <workbookView xWindow="-110" yWindow="-110" windowWidth="19420" windowHeight="10420" tabRatio="760" activeTab="3" xr2:uid="{00000000-000D-0000-FFFF-FFFF00000000}"/>
  </bookViews>
  <sheets>
    <sheet name="1.BC (8) Nov" sheetId="2" state="hidden" r:id="rId1"/>
    <sheet name="BB1 (6) Nov24" sheetId="41" state="hidden" r:id="rId2"/>
    <sheet name="1.SC (6) Feb" sheetId="24" state="hidden" r:id="rId3"/>
    <sheet name="BAA (12) Nov25" sheetId="5" r:id="rId4"/>
    <sheet name="1.BAA (12) Nov" sheetId="6" state="hidden" r:id="rId5"/>
    <sheet name="1.PAA (12) Nov21" sheetId="8" state="hidden" r:id="rId6"/>
    <sheet name="12 Team RR" sheetId="10" state="hidden" r:id="rId7"/>
    <sheet name="1.PB2 (8) Dec" sheetId="13" state="hidden" r:id="rId8"/>
    <sheet name="PB1n2_Blocks24 (2)" sheetId="38" state="hidden" r:id="rId9"/>
    <sheet name="1.SA (8) Dec" sheetId="16" state="hidden" r:id="rId10"/>
    <sheet name="1.SB1 (8) Dec" sheetId="17" state="hidden" r:id="rId11"/>
    <sheet name="1.SB2 (8) Dec" sheetId="18" state="hidden" r:id="rId12"/>
    <sheet name="1.PC (8) Feb" sheetId="23" state="hidden" r:id="rId13"/>
    <sheet name="1.SC (8) Feb" sheetId="25" state="hidden" r:id="rId14"/>
    <sheet name="1.10UA (8) Feb" sheetId="29" state="hidden" r:id="rId15"/>
    <sheet name="1.10UB2 (8) Feb" sheetId="30" state="hidden" r:id="rId16"/>
    <sheet name="1.10UB2 (6) Feb" sheetId="31" state="hidden" r:id="rId17"/>
    <sheet name="10UB (6) Feb23" sheetId="33" state="hidden" r:id="rId18"/>
    <sheet name="10U_Feb13prop" sheetId="39" state="hidden" r:id="rId19"/>
  </sheets>
  <definedNames>
    <definedName name="GAMES" localSheetId="17">#REF!</definedName>
    <definedName name="GAMES" localSheetId="8">#REF!</definedName>
    <definedName name="GAMES">#REF!</definedName>
    <definedName name="INVITDAY1">"THURSDAY, DECEMBER 30, 2004"</definedName>
    <definedName name="INVITDAY2">"FRIDAY, DECEMBER 31, 2004"</definedName>
    <definedName name="INVITDAY3">"SATURDAY, JANUARY 1, 2005"</definedName>
    <definedName name="INVITDAY4">"SUNDAY, JANUARY 2, 2005"</definedName>
    <definedName name="INVITDAY4a">"1/2/05"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iGzg1H/9taYRHe2Sj16sSQ3zjRDQ=="/>
    </ext>
  </extLst>
</workbook>
</file>

<file path=xl/calcChain.xml><?xml version="1.0" encoding="utf-8"?>
<calcChain xmlns="http://schemas.openxmlformats.org/spreadsheetml/2006/main">
  <c r="E21" i="41" l="1"/>
  <c r="G25" i="41"/>
  <c r="E25" i="41"/>
  <c r="G27" i="41"/>
  <c r="G22" i="41"/>
  <c r="E22" i="41"/>
  <c r="G20" i="41"/>
  <c r="E20" i="41"/>
  <c r="G13" i="41"/>
  <c r="E13" i="41"/>
  <c r="G14" i="41"/>
  <c r="E14" i="41"/>
  <c r="G16" i="41"/>
  <c r="D35" i="41"/>
  <c r="D34" i="41"/>
  <c r="D33" i="41"/>
  <c r="D32" i="41"/>
  <c r="G28" i="41"/>
  <c r="E28" i="41"/>
  <c r="D28" i="41"/>
  <c r="E27" i="41"/>
  <c r="D27" i="41"/>
  <c r="G26" i="41"/>
  <c r="E26" i="41"/>
  <c r="D26" i="41"/>
  <c r="D25" i="41"/>
  <c r="G23" i="41"/>
  <c r="E23" i="41"/>
  <c r="D23" i="41"/>
  <c r="D22" i="41"/>
  <c r="G21" i="41"/>
  <c r="D21" i="41"/>
  <c r="D20" i="41"/>
  <c r="E16" i="41"/>
  <c r="D16" i="41"/>
  <c r="G15" i="41"/>
  <c r="E15" i="41"/>
  <c r="D15" i="41"/>
  <c r="D14" i="41"/>
  <c r="D13" i="41"/>
  <c r="I18" i="39"/>
  <c r="I13" i="39"/>
  <c r="N44" i="38"/>
  <c r="E55" i="38"/>
  <c r="E50" i="38"/>
  <c r="I55" i="38"/>
  <c r="I50" i="38"/>
  <c r="H55" i="38"/>
  <c r="H50" i="38"/>
  <c r="N33" i="38"/>
  <c r="J54" i="38"/>
  <c r="J49" i="38"/>
  <c r="N54" i="38"/>
  <c r="N49" i="38"/>
  <c r="N38" i="38"/>
  <c r="M46" i="38"/>
  <c r="M40" i="38"/>
  <c r="M35" i="38"/>
  <c r="N23" i="38"/>
  <c r="N18" i="38"/>
  <c r="N12" i="38"/>
  <c r="N7" i="38"/>
  <c r="L21" i="38"/>
  <c r="L16" i="38"/>
  <c r="L10" i="38"/>
  <c r="L5" i="38"/>
  <c r="P24" i="38"/>
  <c r="R23" i="38"/>
  <c r="P19" i="38"/>
  <c r="R18" i="38"/>
  <c r="P13" i="38"/>
  <c r="R12" i="38"/>
  <c r="P8" i="38"/>
  <c r="R7" i="38"/>
  <c r="V27" i="38"/>
  <c r="V22" i="38"/>
  <c r="V17" i="38"/>
  <c r="T66" i="38"/>
  <c r="T68" i="38"/>
  <c r="E22" i="38"/>
  <c r="E16" i="38"/>
  <c r="E15" i="38"/>
  <c r="E14" i="38"/>
  <c r="E13" i="38"/>
  <c r="E12" i="38"/>
  <c r="I11" i="38"/>
  <c r="E11" i="38"/>
  <c r="F1" i="38"/>
  <c r="J1" i="38"/>
  <c r="N1" i="38"/>
  <c r="R1" i="38"/>
  <c r="D35" i="33"/>
  <c r="D34" i="33"/>
  <c r="D33" i="33"/>
  <c r="D32" i="33"/>
  <c r="D28" i="33"/>
  <c r="G27" i="33"/>
  <c r="E27" i="33"/>
  <c r="D27" i="33"/>
  <c r="G26" i="33"/>
  <c r="E26" i="33"/>
  <c r="D26" i="33"/>
  <c r="G25" i="33"/>
  <c r="E25" i="33"/>
  <c r="D25" i="33"/>
  <c r="G23" i="33"/>
  <c r="E23" i="33"/>
  <c r="D23" i="33"/>
  <c r="G22" i="33"/>
  <c r="E22" i="33"/>
  <c r="D22" i="33"/>
  <c r="G21" i="33"/>
  <c r="E21" i="33"/>
  <c r="D21" i="33"/>
  <c r="D20" i="33"/>
  <c r="G16" i="33"/>
  <c r="E16" i="33"/>
  <c r="D16" i="33"/>
  <c r="G15" i="33"/>
  <c r="E15" i="33"/>
  <c r="D15" i="33"/>
  <c r="G14" i="33"/>
  <c r="E14" i="33"/>
  <c r="D14" i="33"/>
  <c r="D13" i="33"/>
  <c r="J36" i="10"/>
  <c r="J35" i="10"/>
  <c r="G35" i="10"/>
  <c r="D35" i="10"/>
  <c r="J34" i="10"/>
  <c r="G34" i="10"/>
  <c r="D34" i="10"/>
  <c r="J33" i="10"/>
  <c r="G33" i="10"/>
  <c r="D33" i="10"/>
  <c r="J32" i="10"/>
  <c r="G32" i="10"/>
  <c r="D32" i="10"/>
  <c r="J31" i="10"/>
  <c r="G31" i="10"/>
  <c r="D31" i="10"/>
  <c r="J30" i="10"/>
  <c r="G30" i="10"/>
  <c r="D30" i="10"/>
  <c r="J29" i="10"/>
  <c r="J28" i="10"/>
  <c r="G28" i="10"/>
  <c r="D28" i="10"/>
  <c r="J27" i="10"/>
  <c r="G27" i="10"/>
  <c r="D27" i="10"/>
  <c r="J26" i="10"/>
  <c r="G26" i="10"/>
  <c r="D26" i="10"/>
  <c r="J25" i="10"/>
  <c r="G25" i="10"/>
  <c r="D25" i="10"/>
  <c r="J24" i="10"/>
  <c r="G24" i="10"/>
  <c r="D24" i="10"/>
  <c r="J23" i="10"/>
  <c r="G23" i="10"/>
  <c r="D23" i="10"/>
  <c r="J22" i="10"/>
  <c r="S21" i="10"/>
  <c r="J21" i="10"/>
  <c r="G21" i="10"/>
  <c r="D21" i="10"/>
  <c r="J20" i="10"/>
  <c r="G20" i="10"/>
  <c r="D20" i="10"/>
  <c r="J19" i="10"/>
  <c r="G19" i="10"/>
  <c r="D19" i="10"/>
  <c r="J18" i="10"/>
  <c r="G18" i="10"/>
  <c r="D18" i="10"/>
  <c r="J17" i="10"/>
  <c r="G17" i="10"/>
  <c r="D17" i="10"/>
  <c r="J16" i="10"/>
  <c r="G16" i="10"/>
  <c r="D16" i="10"/>
  <c r="D47" i="5"/>
  <c r="D46" i="5"/>
  <c r="D45" i="5"/>
  <c r="D44" i="5"/>
  <c r="D43" i="5"/>
  <c r="D42" i="5"/>
  <c r="D40" i="5"/>
  <c r="D39" i="5"/>
  <c r="G35" i="5"/>
  <c r="E35" i="5"/>
  <c r="D35" i="5"/>
  <c r="G34" i="5"/>
  <c r="E34" i="5"/>
  <c r="D34" i="5"/>
  <c r="G32" i="5"/>
  <c r="E32" i="5"/>
  <c r="D33" i="5"/>
  <c r="G31" i="5"/>
  <c r="E31" i="5"/>
  <c r="D32" i="5"/>
  <c r="G33" i="5"/>
  <c r="E33" i="5"/>
  <c r="D31" i="5"/>
  <c r="G30" i="5"/>
  <c r="E30" i="5"/>
  <c r="D30" i="5"/>
  <c r="G28" i="5"/>
  <c r="E28" i="5"/>
  <c r="D28" i="5"/>
  <c r="G26" i="5"/>
  <c r="E26" i="5"/>
  <c r="D27" i="5"/>
  <c r="G27" i="5"/>
  <c r="E27" i="5"/>
  <c r="D26" i="5"/>
  <c r="G25" i="5"/>
  <c r="E25" i="5"/>
  <c r="D25" i="5"/>
  <c r="G20" i="5"/>
  <c r="E20" i="5"/>
  <c r="D21" i="5"/>
  <c r="G21" i="5"/>
  <c r="E21" i="5"/>
  <c r="D20" i="5"/>
  <c r="G18" i="5"/>
  <c r="E18" i="5"/>
  <c r="D18" i="5"/>
  <c r="G16" i="5"/>
  <c r="E16" i="5"/>
  <c r="D17" i="5"/>
  <c r="G17" i="5"/>
  <c r="E17" i="5"/>
  <c r="D16" i="5"/>
  <c r="G15" i="5"/>
  <c r="E15" i="5"/>
  <c r="D15" i="5"/>
  <c r="G14" i="5"/>
  <c r="E14" i="5"/>
  <c r="D14" i="5"/>
  <c r="G13" i="5"/>
  <c r="E13" i="5"/>
  <c r="D13" i="5"/>
</calcChain>
</file>

<file path=xl/sharedStrings.xml><?xml version="1.0" encoding="utf-8"?>
<sst xmlns="http://schemas.openxmlformats.org/spreadsheetml/2006/main" count="1215" uniqueCount="397">
  <si>
    <t>Bantam B1</t>
  </si>
  <si>
    <t>Black Division</t>
  </si>
  <si>
    <t>Red Division</t>
  </si>
  <si>
    <t>B1</t>
  </si>
  <si>
    <t>R1</t>
  </si>
  <si>
    <t>B2</t>
  </si>
  <si>
    <t>R2</t>
  </si>
  <si>
    <t>B3</t>
  </si>
  <si>
    <t>R3</t>
  </si>
  <si>
    <t>B4</t>
  </si>
  <si>
    <t>R4</t>
  </si>
  <si>
    <t>EPCC</t>
  </si>
  <si>
    <t>Rink</t>
  </si>
  <si>
    <t>-</t>
  </si>
  <si>
    <t>vs</t>
  </si>
  <si>
    <t>7th Place</t>
  </si>
  <si>
    <t>Black Seed 3</t>
  </si>
  <si>
    <t>Red Seed 3</t>
  </si>
  <si>
    <t>5th Place</t>
  </si>
  <si>
    <t>Black Seed 2</t>
  </si>
  <si>
    <t>Red Seed 2</t>
  </si>
  <si>
    <t>3rd Place</t>
  </si>
  <si>
    <t>Black Seed 1</t>
  </si>
  <si>
    <t>Red Seed 1</t>
  </si>
  <si>
    <t>Championship</t>
  </si>
  <si>
    <t xml:space="preserve">The team listed first will be the home team and will wear light jerseys. </t>
  </si>
  <si>
    <t>All games at Eden Prairie Community Center</t>
  </si>
  <si>
    <t>16700 Valley View Road</t>
  </si>
  <si>
    <t>Eden Prairie, MN  55346</t>
  </si>
  <si>
    <t>952-949-8470</t>
  </si>
  <si>
    <t>Bantam C</t>
  </si>
  <si>
    <t>Eden Prairie Hockey Association 9th Annual Bantam C Tournament</t>
  </si>
  <si>
    <t>11/12/21-11/14/21</t>
  </si>
  <si>
    <t>Black</t>
  </si>
  <si>
    <t>Red</t>
  </si>
  <si>
    <t>Friday, November 12th</t>
  </si>
  <si>
    <t>4:45-6:15pm</t>
  </si>
  <si>
    <t>B1 vs B2</t>
  </si>
  <si>
    <t>6:15-7:45pm</t>
  </si>
  <si>
    <t>B3 vs B4</t>
  </si>
  <si>
    <t>6:30-8:00pm</t>
  </si>
  <si>
    <t>R1 vs R2</t>
  </si>
  <si>
    <t>8:00-9:30pm</t>
  </si>
  <si>
    <t>R3 vs R4</t>
  </si>
  <si>
    <t>Saturday, November 13th</t>
  </si>
  <si>
    <t>8:30-10:00am</t>
  </si>
  <si>
    <t>B1 vs B3</t>
  </si>
  <si>
    <t>8:45-10:15am</t>
  </si>
  <si>
    <t>R1 vs R3</t>
  </si>
  <si>
    <t>10:00-11:30am</t>
  </si>
  <si>
    <t>B4 vs B2</t>
  </si>
  <si>
    <t>10:15-11:45am</t>
  </si>
  <si>
    <t>R4 vs R2</t>
  </si>
  <si>
    <t>3:15-4:45pm</t>
  </si>
  <si>
    <t>R4 vs R1</t>
  </si>
  <si>
    <t>3:30-5:00pm</t>
  </si>
  <si>
    <t>B1 vs B4</t>
  </si>
  <si>
    <t>R2 vs R3</t>
  </si>
  <si>
    <t>5:00-6:30pm</t>
  </si>
  <si>
    <t>B2 vs B3</t>
  </si>
  <si>
    <t>Sunday, November 14th</t>
  </si>
  <si>
    <t>8:00-9:30am</t>
  </si>
  <si>
    <t>Black Seed 4 vs Red Seed 4</t>
  </si>
  <si>
    <t>7th Place Game</t>
  </si>
  <si>
    <t>8:15-9:45am</t>
  </si>
  <si>
    <t>Black Seed 3 vs Red Seed 3</t>
  </si>
  <si>
    <t>5th Place Game</t>
  </si>
  <si>
    <t>9:45-11:15am</t>
  </si>
  <si>
    <t>Black Seed 2 vs Red Seed 2</t>
  </si>
  <si>
    <t>3rd Place Game</t>
  </si>
  <si>
    <t>Black Seed 1 vs Red Seed 1</t>
  </si>
  <si>
    <t>Friday</t>
  </si>
  <si>
    <t>Saturday</t>
  </si>
  <si>
    <t>Sunday</t>
  </si>
  <si>
    <t>EPCC 1</t>
  </si>
  <si>
    <t>EPCC 2</t>
  </si>
  <si>
    <t>EPCC 3</t>
  </si>
  <si>
    <t>Total</t>
  </si>
  <si>
    <t>90s</t>
  </si>
  <si>
    <t>Ice-90</t>
  </si>
  <si>
    <t>105s</t>
  </si>
  <si>
    <t>Ice-91</t>
  </si>
  <si>
    <t>120s</t>
  </si>
  <si>
    <t>Ice-92</t>
  </si>
  <si>
    <t>Ice-93</t>
  </si>
  <si>
    <t>Ice-94</t>
  </si>
  <si>
    <t>Ice-95</t>
  </si>
  <si>
    <t>Open Skate</t>
  </si>
  <si>
    <t>Sub</t>
  </si>
  <si>
    <t>Inc (11)</t>
  </si>
  <si>
    <t>Prof</t>
  </si>
  <si>
    <t>Inc (14)</t>
  </si>
  <si>
    <t>Bantam AA</t>
  </si>
  <si>
    <t>White Division</t>
  </si>
  <si>
    <t>Seed 2</t>
  </si>
  <si>
    <t>Seed 3</t>
  </si>
  <si>
    <t>Semi-Finals</t>
  </si>
  <si>
    <t>Seed 1</t>
  </si>
  <si>
    <t>Seed 4</t>
  </si>
  <si>
    <t>Seed 11</t>
  </si>
  <si>
    <t>Seed 12</t>
  </si>
  <si>
    <t>11th Place</t>
  </si>
  <si>
    <t>Seed 9</t>
  </si>
  <si>
    <t>Seed 10</t>
  </si>
  <si>
    <t>9th Place</t>
  </si>
  <si>
    <t>Seed 7</t>
  </si>
  <si>
    <t>Seed 8</t>
  </si>
  <si>
    <t>Seed 5</t>
  </si>
  <si>
    <t>Seed 6</t>
  </si>
  <si>
    <t>Loser of Game 19</t>
  </si>
  <si>
    <t>Loser of Game 20</t>
  </si>
  <si>
    <t>Winner of Game 19</t>
  </si>
  <si>
    <t>Winner of Game 20</t>
  </si>
  <si>
    <t>Eden Prairie Hockey Association 48th Annual Thanksgiving Tournament</t>
  </si>
  <si>
    <t>White</t>
  </si>
  <si>
    <t>Game</t>
  </si>
  <si>
    <t>Friday, Nov 26th</t>
  </si>
  <si>
    <t>7:00-8:30am</t>
  </si>
  <si>
    <t>B4 vs B3</t>
  </si>
  <si>
    <t>11:45am-1:15pm</t>
  </si>
  <si>
    <t>R4 vs R3</t>
  </si>
  <si>
    <t>1:30-3:00pm</t>
  </si>
  <si>
    <t>W1 vs W2</t>
  </si>
  <si>
    <t>3:00-4:30pm</t>
  </si>
  <si>
    <t>W4 vs W3</t>
  </si>
  <si>
    <t>B2 vs B4</t>
  </si>
  <si>
    <t>Saturday, Nov 27th</t>
  </si>
  <si>
    <t>7:30-9:00am</t>
  </si>
  <si>
    <t>R2 vs R4</t>
  </si>
  <si>
    <t>9:00-10:30am</t>
  </si>
  <si>
    <t>W1 vs W3</t>
  </si>
  <si>
    <t>10:45am-12:15pm</t>
  </si>
  <si>
    <t>W2 vs W4</t>
  </si>
  <si>
    <t>2:45-4:15pm</t>
  </si>
  <si>
    <t>3:45-5:15pm</t>
  </si>
  <si>
    <t>B3 vs B2</t>
  </si>
  <si>
    <t>4:15-5:45pm</t>
  </si>
  <si>
    <t>R1 vs R4</t>
  </si>
  <si>
    <t>5:15-6:45pm</t>
  </si>
  <si>
    <t>R3 vs R2</t>
  </si>
  <si>
    <t>6:00-7:30pm</t>
  </si>
  <si>
    <t>W1 vs W4</t>
  </si>
  <si>
    <t>7:30-9:00pm</t>
  </si>
  <si>
    <t>W3 vs W2</t>
  </si>
  <si>
    <t>Sunday, Nov 28th</t>
  </si>
  <si>
    <t>Seed 2 vs Seed 3</t>
  </si>
  <si>
    <t>Seed 1 vs Seed 4</t>
  </si>
  <si>
    <t>Seed 11 vs Seed 12</t>
  </si>
  <si>
    <t>11th Place Game</t>
  </si>
  <si>
    <t>10:30am-12:00pm</t>
  </si>
  <si>
    <t>Seed 9 vs Seed 10</t>
  </si>
  <si>
    <t>9th Place Game</t>
  </si>
  <si>
    <t>Seed 7 vs Seed 8</t>
  </si>
  <si>
    <t>Seed 5 vs Seed 6</t>
  </si>
  <si>
    <t>4:00-5:30pm</t>
  </si>
  <si>
    <t>Loser Game 19 vs Loser Game 20</t>
  </si>
  <si>
    <t>Winner Game 19 vs Winner Game 20</t>
  </si>
  <si>
    <t>PeeWee AA</t>
  </si>
  <si>
    <t>7:15-8:45am</t>
  </si>
  <si>
    <t>12:00-1:30pm</t>
  </si>
  <si>
    <t>1:45-3:15pm</t>
  </si>
  <si>
    <t>6:45-8:15pm</t>
  </si>
  <si>
    <t>8:15-9:45pm</t>
  </si>
  <si>
    <t>8:30-10:00pm</t>
  </si>
  <si>
    <t>11:30am-1:00pm</t>
  </si>
  <si>
    <t>1:00-2:30pm</t>
  </si>
  <si>
    <t>Eden Prairie Hockey Association</t>
  </si>
  <si>
    <t>Bantam AA Tournament</t>
  </si>
  <si>
    <t>POOL PLAY ROUND</t>
  </si>
  <si>
    <t>CHAMPIONSHIP BRACKET ROUND</t>
  </si>
  <si>
    <t>Grey's Bay Division</t>
  </si>
  <si>
    <t>Pts</t>
  </si>
  <si>
    <t>Crystal Bay Division</t>
  </si>
  <si>
    <t>Brown's Bay Division</t>
  </si>
  <si>
    <t>TEAMS</t>
  </si>
  <si>
    <t>Minnetonka</t>
  </si>
  <si>
    <t>Edina</t>
  </si>
  <si>
    <t>Wayzata</t>
  </si>
  <si>
    <t>BLAINE</t>
  </si>
  <si>
    <t>Eden Prairie</t>
  </si>
  <si>
    <t>Eagan</t>
  </si>
  <si>
    <t>St. Louis Park</t>
  </si>
  <si>
    <t>4 (-7)</t>
  </si>
  <si>
    <t xml:space="preserve">SEED #1 - EDINA </t>
  </si>
  <si>
    <t>EAGAN</t>
  </si>
  <si>
    <t>Blaine</t>
  </si>
  <si>
    <t>4 (-8)</t>
  </si>
  <si>
    <t>Sioux Falls, SD</t>
  </si>
  <si>
    <t>Hill-Murray</t>
  </si>
  <si>
    <t>EDEN PRAIRIE</t>
  </si>
  <si>
    <t>Centennial</t>
  </si>
  <si>
    <t>White Bear Lake</t>
  </si>
  <si>
    <t>Stillwater</t>
  </si>
  <si>
    <t>EDINA</t>
  </si>
  <si>
    <t>Game A19</t>
  </si>
  <si>
    <t>HILL MURRAY</t>
  </si>
  <si>
    <t>ST. LOUIS PARK</t>
  </si>
  <si>
    <t>LAKEVILLE</t>
  </si>
  <si>
    <t>G#</t>
  </si>
  <si>
    <t>HOME</t>
  </si>
  <si>
    <t>VISITOR</t>
  </si>
  <si>
    <t>DAY</t>
  </si>
  <si>
    <t>DATE</t>
  </si>
  <si>
    <t>RINK</t>
  </si>
  <si>
    <t>TIME</t>
  </si>
  <si>
    <t>MINNETONKA</t>
  </si>
  <si>
    <t>Game A1</t>
  </si>
  <si>
    <t xml:space="preserve"> PAC - 2</t>
  </si>
  <si>
    <t>PAGEL #1</t>
  </si>
  <si>
    <t>SIOUX FALLS</t>
  </si>
  <si>
    <t>Game A2</t>
  </si>
  <si>
    <t xml:space="preserve"> PAC - 1</t>
  </si>
  <si>
    <t>ST LOUIS PARK</t>
  </si>
  <si>
    <t>Game A3</t>
  </si>
  <si>
    <t>MIA - A</t>
  </si>
  <si>
    <t xml:space="preserve">WILD CARD - ST. LOUIS PARK </t>
  </si>
  <si>
    <t>3-OT</t>
  </si>
  <si>
    <t>WAYZATA</t>
  </si>
  <si>
    <t>Game A4</t>
  </si>
  <si>
    <t>Game A21</t>
  </si>
  <si>
    <t>Game A5</t>
  </si>
  <si>
    <t>Game A6</t>
  </si>
  <si>
    <t>Champions</t>
  </si>
  <si>
    <t>Game A7</t>
  </si>
  <si>
    <t>🥇 🥈</t>
  </si>
  <si>
    <t>Game A8</t>
  </si>
  <si>
    <t xml:space="preserve">SEED #2 - CENTENNIAL </t>
  </si>
  <si>
    <t>Game A9</t>
  </si>
  <si>
    <t>Game A10</t>
  </si>
  <si>
    <t>Game A20</t>
  </si>
  <si>
    <t>Game A11</t>
  </si>
  <si>
    <t>Game A12</t>
  </si>
  <si>
    <t>CENTENNIAL</t>
  </si>
  <si>
    <t>PAGEL #2</t>
  </si>
  <si>
    <t>Game A13</t>
  </si>
  <si>
    <t>Game A14</t>
  </si>
  <si>
    <t>Game A15</t>
  </si>
  <si>
    <t xml:space="preserve">SEED #3 - WAYZATA </t>
  </si>
  <si>
    <t>Game A16</t>
  </si>
  <si>
    <t>Game A17</t>
  </si>
  <si>
    <t>*Seeds #1-#3 will be the three division winners ranked by best record consistent with tiebreakers</t>
  </si>
  <si>
    <t>Game A18</t>
  </si>
  <si>
    <t>* Wild Card will be the non-division winner with the best record consistent with tiebreakers and will not play their division winner in the semifinals.</t>
  </si>
  <si>
    <t>Pagel Activity Center - 1 &amp; 2</t>
  </si>
  <si>
    <t>18313 MN-7, Minnetonka, MN 55345</t>
  </si>
  <si>
    <t>(behind Minnetonka High School)</t>
  </si>
  <si>
    <t>Minnetonka Ice Arena - A &amp; B</t>
  </si>
  <si>
    <t>3401 Williston Rd, Minnetonka, MN 55345</t>
  </si>
  <si>
    <t>(behind City Hall/Police Station)</t>
  </si>
  <si>
    <t>(Rink A above/in front; Rink B below/in back)</t>
  </si>
  <si>
    <t>updated:</t>
  </si>
  <si>
    <t>Dec 12-15, 2019</t>
  </si>
  <si>
    <t>PeeWee B2</t>
  </si>
  <si>
    <t>Eden Prairie Hockey Association 13th Annual PeeWee B2 Tournament</t>
  </si>
  <si>
    <t>12/3/21-12/5/21</t>
  </si>
  <si>
    <t>Friday, December 3rd</t>
  </si>
  <si>
    <t>6:15-7:15pm</t>
  </si>
  <si>
    <t>6:30-7:30pm</t>
  </si>
  <si>
    <t>7:30-8:30pm</t>
  </si>
  <si>
    <t>7:45-8:45pm</t>
  </si>
  <si>
    <t>Saturday, December 4th</t>
  </si>
  <si>
    <t>10:30-11:30am</t>
  </si>
  <si>
    <t>11:45am-12:45pm</t>
  </si>
  <si>
    <t>3:45-4:45pm</t>
  </si>
  <si>
    <t>5:00-6:00pm</t>
  </si>
  <si>
    <t>Sunday, December 5th</t>
  </si>
  <si>
    <t>10:45-11:45am</t>
  </si>
  <si>
    <t>11:00am-12:00pm</t>
  </si>
  <si>
    <t>12:00-1:00pm</t>
  </si>
  <si>
    <t>12:15-1:15pm</t>
  </si>
  <si>
    <t>PB2</t>
  </si>
  <si>
    <t>PB1</t>
  </si>
  <si>
    <t>PeeWee B1 &amp; B2</t>
  </si>
  <si>
    <t>Squirt A</t>
  </si>
  <si>
    <t>Eden Prairie Hockey Association 16th Annual Squirt A Tournament</t>
  </si>
  <si>
    <t>12/16/21-12/19/21</t>
  </si>
  <si>
    <t>Thursday, December 16th</t>
  </si>
  <si>
    <t>Friday, December 17th</t>
  </si>
  <si>
    <t>7:15-8:15pm</t>
  </si>
  <si>
    <t>8:30-9:30pm</t>
  </si>
  <si>
    <t>Saturday, December 18th</t>
  </si>
  <si>
    <t>1:00-2:00pm</t>
  </si>
  <si>
    <t>1:15-2:15pm</t>
  </si>
  <si>
    <t>2:15-3:15pm</t>
  </si>
  <si>
    <t>2:30-3:30pm</t>
  </si>
  <si>
    <t>Sunday, December 19th</t>
  </si>
  <si>
    <t>1:30-2:30pm</t>
  </si>
  <si>
    <t>1:45-2:45pm</t>
  </si>
  <si>
    <t>2:45-3:45pm</t>
  </si>
  <si>
    <t>3:00-4:00pm</t>
  </si>
  <si>
    <t>Squirt B1</t>
  </si>
  <si>
    <t>Eden Prairie Hockey Association 16th Annual Squirt B1 Tournament</t>
  </si>
  <si>
    <t>10:15-11:15am</t>
  </si>
  <si>
    <t>11:30am-12:30pm</t>
  </si>
  <si>
    <t>6:00-7:00pm</t>
  </si>
  <si>
    <t>The team listed first will be the home team and will wear light jerseys.</t>
  </si>
  <si>
    <t>Squirt B2</t>
  </si>
  <si>
    <t>Eden Prairie Hockey Association 16th Annual Squirt B2 Tournament</t>
  </si>
  <si>
    <t>4:45-5:45pm</t>
  </si>
  <si>
    <t>7:45-8:45am</t>
  </si>
  <si>
    <t>8:00-9:00am</t>
  </si>
  <si>
    <t>9:00-10:00am</t>
  </si>
  <si>
    <t>9:15-10:15am</t>
  </si>
  <si>
    <t>3:30-4:30pm</t>
  </si>
  <si>
    <t>8:15-9:15am</t>
  </si>
  <si>
    <t>9:30-10:30am</t>
  </si>
  <si>
    <t>Thursday</t>
  </si>
  <si>
    <t>PeeWee C</t>
  </si>
  <si>
    <t>Eden Prairie Hockey Association 14th Annual PeeWee C Tournament</t>
  </si>
  <si>
    <t>2/4/22-2/6/22</t>
  </si>
  <si>
    <t>Friday, February 4th</t>
  </si>
  <si>
    <t>Saturday, February 5th</t>
  </si>
  <si>
    <t>4:00-5:00pm</t>
  </si>
  <si>
    <t>5:15-6:15pm</t>
  </si>
  <si>
    <t>Sunday, February 6th</t>
  </si>
  <si>
    <t>11:15am-12:15pm</t>
  </si>
  <si>
    <t>Squirt C</t>
  </si>
  <si>
    <t>Eden Prairie Hockey Association 14th Annual Squirt C Tournament</t>
  </si>
  <si>
    <t>B5 vs B6</t>
  </si>
  <si>
    <t>B3 vs B6</t>
  </si>
  <si>
    <t>B5 vs B2</t>
  </si>
  <si>
    <t>B1 vs B6</t>
  </si>
  <si>
    <t>B5 vs B4</t>
  </si>
  <si>
    <t>Semi-Final</t>
  </si>
  <si>
    <t>8:30-9:30am</t>
  </si>
  <si>
    <t>9:45-10:45am</t>
  </si>
  <si>
    <t>12:45-1:45pm</t>
  </si>
  <si>
    <t>Game 10 Winner vs Game 11 Winner</t>
  </si>
  <si>
    <t xml:space="preserve">1:30-2:30pm </t>
  </si>
  <si>
    <t>Game 10 Loser vs Game 11 Loser</t>
  </si>
  <si>
    <t>Friday, February 17th</t>
  </si>
  <si>
    <t>Saturday, February 18th</t>
  </si>
  <si>
    <t>Sunday, February 19th</t>
  </si>
  <si>
    <t>10A</t>
  </si>
  <si>
    <t>Eden Prairie Hockey Association 14th Annual 10A Tournament</t>
  </si>
  <si>
    <t>2/18/22-2/20/22</t>
  </si>
  <si>
    <t>Friday, February 18th</t>
  </si>
  <si>
    <t>Saturday, February 19th</t>
  </si>
  <si>
    <t>3:45-5:45pm</t>
  </si>
  <si>
    <t>Sunday, February 20th</t>
  </si>
  <si>
    <t>12:30-1:30pm</t>
  </si>
  <si>
    <t>10B2</t>
  </si>
  <si>
    <t>Eden Prairie Hockey Association 14th Annual 10B2 Tournament</t>
  </si>
  <si>
    <t>Girls 10UB</t>
  </si>
  <si>
    <t>Eden Prairie Hockey Association 15th Annual Girls 10UB Tournament</t>
  </si>
  <si>
    <t>February 17-19, 2023</t>
  </si>
  <si>
    <t>EPHS</t>
  </si>
  <si>
    <t>Girls</t>
  </si>
  <si>
    <t>JV</t>
  </si>
  <si>
    <t>Varsity</t>
  </si>
  <si>
    <t>Boys</t>
  </si>
  <si>
    <t>Begins:</t>
  </si>
  <si>
    <t>Thru:</t>
  </si>
  <si>
    <t>EPHA</t>
  </si>
  <si>
    <t>Practice</t>
  </si>
  <si>
    <t>1R</t>
  </si>
  <si>
    <t>1B</t>
  </si>
  <si>
    <t>2R</t>
  </si>
  <si>
    <t>2B</t>
  </si>
  <si>
    <t>2|7</t>
  </si>
  <si>
    <t>1|5</t>
  </si>
  <si>
    <t>2|5</t>
  </si>
  <si>
    <t>1|7</t>
  </si>
  <si>
    <t>2|1</t>
  </si>
  <si>
    <t>1|1</t>
  </si>
  <si>
    <t>1|3</t>
  </si>
  <si>
    <t>2|3</t>
  </si>
  <si>
    <t>Girls Sec FINAL</t>
  </si>
  <si>
    <t>10 B2</t>
  </si>
  <si>
    <t>10 A</t>
  </si>
  <si>
    <t>Ontrack</t>
  </si>
  <si>
    <t>EPFSC</t>
  </si>
  <si>
    <t>CURRENT</t>
  </si>
  <si>
    <t>PROPOSED</t>
  </si>
  <si>
    <t>Thur Feb 13</t>
  </si>
  <si>
    <t>OSHL</t>
  </si>
  <si>
    <t>Eden Prairie Hockey Association 12th Annual Bantam B1 Tournament</t>
  </si>
  <si>
    <t>November 8-10, 2024</t>
  </si>
  <si>
    <t>Friday, November 8th</t>
  </si>
  <si>
    <t>Saturday, November 9th</t>
  </si>
  <si>
    <t>Sunday, November 10th</t>
  </si>
  <si>
    <t>Time Change</t>
  </si>
  <si>
    <t>Eden Prairie Hockey Association 52nd Annual Thanksgiving Tournament</t>
  </si>
  <si>
    <t>November 28-30, 2025</t>
  </si>
  <si>
    <t>Friday, November 28th</t>
  </si>
  <si>
    <t>Saturday, November 29th</t>
  </si>
  <si>
    <t>Sunday, November 30th</t>
  </si>
  <si>
    <t xml:space="preserve">Eden Prairie </t>
  </si>
  <si>
    <t>Rosemount</t>
  </si>
  <si>
    <t xml:space="preserve">Lakeville North </t>
  </si>
  <si>
    <t xml:space="preserve">Prior Lake </t>
  </si>
  <si>
    <t xml:space="preserve">St Michael Albertville </t>
  </si>
  <si>
    <t xml:space="preserve">Roseville </t>
  </si>
  <si>
    <t xml:space="preserve">Shakopee </t>
  </si>
  <si>
    <t xml:space="preserve">Farmington </t>
  </si>
  <si>
    <t xml:space="preserve">Buffalo </t>
  </si>
  <si>
    <t xml:space="preserve">Mahtomedi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</si>
</sst>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9]h:mm\ AM/PM"/>
    <numFmt numFmtId="165" formatCode="_(* #,##0_);_(* \(#,##0\);_(* &quot;-&quot;??_);_(@_)"/>
    <numFmt numFmtId="166" formatCode="_-&quot;$&quot;* #,##0.00_-;\-&quot;$&quot;* #,##0.00_-;_-&quot;$&quot;* &quot;-&quot;??_-;_-@"/>
    <numFmt numFmtId="167" formatCode="0.0"/>
    <numFmt numFmtId="168" formatCode="[$-409]mmmm\ d\,\ yyyy;@"/>
    <numFmt numFmtId="169" formatCode="[$-409]d\-mmm;@"/>
  </numFmts>
  <fonts count="33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b/>
      <sz val="14"/>
      <color rgb="FF0000FF"/>
      <name val="Superclarendon regular"/>
    </font>
    <font>
      <sz val="9"/>
      <color theme="1"/>
      <name val="Arimo"/>
    </font>
    <font>
      <sz val="10"/>
      <color theme="0"/>
      <name val="Arial"/>
      <family val="2"/>
    </font>
    <font>
      <b/>
      <sz val="12"/>
      <color theme="1"/>
      <name val="Avenir"/>
      <family val="2"/>
    </font>
    <font>
      <sz val="10"/>
      <color theme="1"/>
      <name val="Arimo"/>
    </font>
    <font>
      <b/>
      <sz val="9"/>
      <color theme="1"/>
      <name val="Arimo"/>
    </font>
    <font>
      <sz val="11"/>
      <color theme="0"/>
      <name val="Arimo"/>
    </font>
    <font>
      <b/>
      <sz val="11"/>
      <color theme="1"/>
      <name val="Arimo"/>
    </font>
    <font>
      <sz val="11"/>
      <color theme="1"/>
      <name val="Arial"/>
      <family val="2"/>
    </font>
    <font>
      <b/>
      <sz val="14"/>
      <color theme="1"/>
      <name val="Arimo"/>
    </font>
    <font>
      <sz val="11"/>
      <color theme="0"/>
      <name val="Arial"/>
      <family val="2"/>
    </font>
    <font>
      <i/>
      <sz val="9"/>
      <color theme="1"/>
      <name val="Arimo"/>
    </font>
    <font>
      <sz val="11"/>
      <color rgb="FF7F7F7F"/>
      <name val="Arial"/>
      <family val="2"/>
    </font>
    <font>
      <b/>
      <sz val="9"/>
      <color theme="1"/>
      <name val="Arial"/>
      <family val="2"/>
    </font>
    <font>
      <sz val="10"/>
      <color rgb="FF0000FF"/>
      <name val="Arial"/>
      <family val="2"/>
    </font>
    <font>
      <sz val="11"/>
      <color rgb="FF7F7F7F"/>
      <name val="Arimo"/>
    </font>
    <font>
      <sz val="10"/>
      <color rgb="FFFF0000"/>
      <name val="Arial"/>
      <family val="2"/>
    </font>
    <font>
      <sz val="12"/>
      <name val="Calibri"/>
      <family val="2"/>
    </font>
    <font>
      <b/>
      <sz val="10"/>
      <color rgb="FFFF0000"/>
      <name val="Arial (Body)"/>
    </font>
    <font>
      <sz val="9"/>
      <color rgb="FFFF0000"/>
      <name val="Arial (Body)"/>
    </font>
    <font>
      <sz val="10"/>
      <color rgb="FFFF0000"/>
      <name val="Arial (Body)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974806"/>
        <bgColor rgb="FF974806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76E2"/>
        <bgColor indexed="64"/>
      </patternFill>
    </fill>
    <fill>
      <patternFill patternType="solid">
        <fgColor theme="0" tint="-0.14999847407452621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8EFA0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2">
    <xf numFmtId="0" fontId="0" fillId="0" borderId="0"/>
    <xf numFmtId="0" fontId="29" fillId="0" borderId="15"/>
  </cellStyleXfs>
  <cellXfs count="161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2" fillId="0" borderId="0" xfId="0" applyFont="1"/>
    <xf numFmtId="164" fontId="5" fillId="0" borderId="0" xfId="0" applyNumberFormat="1" applyFont="1"/>
    <xf numFmtId="0" fontId="5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 shrinkToFit="1"/>
    </xf>
    <xf numFmtId="164" fontId="7" fillId="2" borderId="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 shrinkToFit="1"/>
    </xf>
    <xf numFmtId="166" fontId="8" fillId="0" borderId="0" xfId="0" applyNumberFormat="1" applyFont="1" applyAlignment="1">
      <alignment horizontal="center" shrinkToFit="1"/>
    </xf>
    <xf numFmtId="0" fontId="5" fillId="3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0" borderId="10" xfId="0" applyFont="1" applyBorder="1" applyAlignment="1">
      <alignment horizontal="center" shrinkToFit="1"/>
    </xf>
    <xf numFmtId="0" fontId="5" fillId="0" borderId="11" xfId="0" applyFont="1" applyBorder="1" applyAlignment="1">
      <alignment horizontal="center" shrinkToFit="1"/>
    </xf>
    <xf numFmtId="0" fontId="5" fillId="4" borderId="3" xfId="0" applyFont="1" applyFill="1" applyBorder="1" applyAlignment="1">
      <alignment horizontal="center"/>
    </xf>
    <xf numFmtId="0" fontId="5" fillId="0" borderId="12" xfId="0" applyFont="1" applyBorder="1" applyAlignment="1">
      <alignment horizontal="center" shrinkToFit="1"/>
    </xf>
    <xf numFmtId="0" fontId="5" fillId="0" borderId="13" xfId="0" applyFont="1" applyBorder="1" applyAlignment="1">
      <alignment horizontal="center" shrinkToFit="1"/>
    </xf>
    <xf numFmtId="0" fontId="5" fillId="0" borderId="14" xfId="0" applyFont="1" applyBorder="1" applyAlignment="1">
      <alignment horizontal="center" shrinkToFit="1"/>
    </xf>
    <xf numFmtId="0" fontId="5" fillId="3" borderId="15" xfId="0" applyFont="1" applyFill="1" applyBorder="1" applyAlignment="1">
      <alignment horizontal="center" shrinkToFit="1"/>
    </xf>
    <xf numFmtId="0" fontId="11" fillId="0" borderId="0" xfId="0" applyFont="1"/>
    <xf numFmtId="0" fontId="8" fillId="0" borderId="0" xfId="0" applyFont="1" applyAlignment="1">
      <alignment horizontal="center"/>
    </xf>
    <xf numFmtId="166" fontId="8" fillId="0" borderId="0" xfId="0" applyNumberFormat="1" applyFont="1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6" borderId="15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15" fillId="9" borderId="15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18" fontId="16" fillId="0" borderId="11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8" fontId="16" fillId="0" borderId="0" xfId="0" applyNumberFormat="1" applyFont="1" applyAlignment="1">
      <alignment horizontal="center" vertical="center"/>
    </xf>
    <xf numFmtId="14" fontId="16" fillId="0" borderId="1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1" fillId="0" borderId="13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16" fontId="22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right" vertical="center"/>
    </xf>
    <xf numFmtId="14" fontId="1" fillId="0" borderId="17" xfId="0" applyNumberFormat="1" applyFont="1" applyBorder="1" applyAlignment="1">
      <alignment horizontal="left" vertical="center"/>
    </xf>
    <xf numFmtId="20" fontId="1" fillId="0" borderId="17" xfId="0" applyNumberFormat="1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shrinkToFit="1"/>
    </xf>
    <xf numFmtId="0" fontId="5" fillId="0" borderId="15" xfId="0" applyFont="1" applyBorder="1" applyAlignment="1">
      <alignment horizontal="center" shrinkToFit="1"/>
    </xf>
    <xf numFmtId="0" fontId="5" fillId="10" borderId="0" xfId="0" applyFont="1" applyFill="1" applyAlignment="1">
      <alignment horizontal="center" shrinkToFit="1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/>
    </xf>
    <xf numFmtId="0" fontId="10" fillId="0" borderId="9" xfId="0" applyFont="1" applyBorder="1"/>
    <xf numFmtId="0" fontId="9" fillId="0" borderId="7" xfId="0" applyFont="1" applyBorder="1" applyAlignment="1">
      <alignment horizontal="right" shrinkToFit="1"/>
    </xf>
    <xf numFmtId="168" fontId="9" fillId="0" borderId="8" xfId="0" applyNumberFormat="1" applyFont="1" applyBorder="1" applyAlignment="1">
      <alignment shrinkToFit="1"/>
    </xf>
    <xf numFmtId="0" fontId="9" fillId="0" borderId="10" xfId="0" applyFont="1" applyBorder="1" applyAlignment="1">
      <alignment horizontal="right" shrinkToFit="1"/>
    </xf>
    <xf numFmtId="168" fontId="9" fillId="0" borderId="0" xfId="0" applyNumberFormat="1" applyFont="1" applyAlignment="1">
      <alignment horizontal="center" shrinkToFit="1"/>
    </xf>
    <xf numFmtId="169" fontId="0" fillId="0" borderId="0" xfId="0" applyNumberFormat="1" applyAlignment="1">
      <alignment horizontal="left"/>
    </xf>
    <xf numFmtId="0" fontId="5" fillId="13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 shrinkToFit="1"/>
    </xf>
    <xf numFmtId="0" fontId="5" fillId="14" borderId="2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0" fontId="5" fillId="16" borderId="0" xfId="0" applyFont="1" applyFill="1" applyAlignment="1">
      <alignment horizontal="center" shrinkToFit="1"/>
    </xf>
    <xf numFmtId="0" fontId="8" fillId="15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5" fillId="17" borderId="2" xfId="0" applyFont="1" applyFill="1" applyBorder="1" applyAlignment="1">
      <alignment horizontal="center"/>
    </xf>
    <xf numFmtId="0" fontId="5" fillId="17" borderId="3" xfId="0" applyFont="1" applyFill="1" applyBorder="1" applyAlignment="1">
      <alignment horizontal="center"/>
    </xf>
    <xf numFmtId="0" fontId="5" fillId="18" borderId="2" xfId="0" applyFont="1" applyFill="1" applyBorder="1" applyAlignment="1">
      <alignment horizontal="center"/>
    </xf>
    <xf numFmtId="18" fontId="5" fillId="18" borderId="2" xfId="0" quotePrefix="1" applyNumberFormat="1" applyFont="1" applyFill="1" applyBorder="1" applyAlignment="1">
      <alignment horizontal="center"/>
    </xf>
    <xf numFmtId="0" fontId="5" fillId="18" borderId="3" xfId="0" applyFont="1" applyFill="1" applyBorder="1" applyAlignment="1">
      <alignment horizontal="center"/>
    </xf>
    <xf numFmtId="0" fontId="8" fillId="13" borderId="0" xfId="0" applyFont="1" applyFill="1" applyAlignment="1">
      <alignment horizontal="center" shrinkToFit="1"/>
    </xf>
    <xf numFmtId="0" fontId="5" fillId="19" borderId="0" xfId="0" applyFont="1" applyFill="1" applyAlignment="1">
      <alignment horizontal="center" shrinkToFit="1"/>
    </xf>
    <xf numFmtId="0" fontId="3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left"/>
    </xf>
    <xf numFmtId="0" fontId="32" fillId="0" borderId="0" xfId="0" applyFont="1" applyAlignment="1">
      <alignment horizontal="center" shrinkToFit="1"/>
    </xf>
    <xf numFmtId="0" fontId="32" fillId="0" borderId="0" xfId="0" applyFont="1"/>
    <xf numFmtId="0" fontId="32" fillId="0" borderId="0" xfId="0" applyFont="1" applyAlignment="1">
      <alignment horizontal="center"/>
    </xf>
    <xf numFmtId="164" fontId="4" fillId="20" borderId="0" xfId="0" applyNumberFormat="1" applyFont="1" applyFill="1" applyAlignment="1">
      <alignment horizontal="center"/>
    </xf>
    <xf numFmtId="0" fontId="1" fillId="20" borderId="0" xfId="0" applyFont="1" applyFill="1"/>
    <xf numFmtId="0" fontId="1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21" xfId="0" quotePrefix="1" applyFont="1" applyBorder="1" applyAlignment="1">
      <alignment horizontal="center" vertical="center" wrapText="1"/>
    </xf>
    <xf numFmtId="0" fontId="10" fillId="0" borderId="22" xfId="0" applyFont="1" applyBorder="1"/>
    <xf numFmtId="0" fontId="10" fillId="0" borderId="23" xfId="0" applyFont="1" applyBorder="1"/>
    <xf numFmtId="0" fontId="26" fillId="0" borderId="24" xfId="0" applyFont="1" applyBorder="1" applyAlignment="1">
      <alignment horizontal="center" vertical="center"/>
    </xf>
    <xf numFmtId="0" fontId="10" fillId="0" borderId="25" xfId="0" applyFont="1" applyBorder="1"/>
    <xf numFmtId="0" fontId="10" fillId="0" borderId="26" xfId="0" applyFont="1" applyBorder="1"/>
    <xf numFmtId="0" fontId="12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0" fillId="0" borderId="17" xfId="0" applyFont="1" applyBorder="1"/>
    <xf numFmtId="0" fontId="10" fillId="0" borderId="18" xfId="0" applyFont="1" applyBorder="1"/>
    <xf numFmtId="0" fontId="3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10" fillId="0" borderId="15" xfId="0" applyFont="1" applyBorder="1"/>
    <xf numFmtId="0" fontId="5" fillId="0" borderId="0" xfId="0" applyFont="1" applyAlignment="1">
      <alignment horizontal="right" shrinkToFit="1"/>
    </xf>
    <xf numFmtId="0" fontId="5" fillId="0" borderId="0" xfId="0" applyFont="1" applyAlignment="1">
      <alignment horizontal="right"/>
    </xf>
    <xf numFmtId="0" fontId="9" fillId="0" borderId="4" xfId="0" applyFont="1" applyBorder="1" applyAlignment="1">
      <alignment horizontal="center" shrinkToFit="1"/>
    </xf>
    <xf numFmtId="0" fontId="10" fillId="0" borderId="5" xfId="0" applyFont="1" applyBorder="1"/>
    <xf numFmtId="0" fontId="10" fillId="0" borderId="6" xfId="0" applyFont="1" applyBorder="1"/>
    <xf numFmtId="0" fontId="0" fillId="0" borderId="27" xfId="0" applyBorder="1"/>
    <xf numFmtId="0" fontId="1" fillId="0" borderId="27" xfId="0" applyFont="1" applyBorder="1"/>
    <xf numFmtId="0" fontId="2" fillId="0" borderId="27" xfId="0" applyFont="1" applyBorder="1" applyAlignment="1">
      <alignment horizontal="center"/>
    </xf>
    <xf numFmtId="0" fontId="0" fillId="0" borderId="27" xfId="0" applyBorder="1"/>
    <xf numFmtId="0" fontId="3" fillId="0" borderId="27" xfId="0" applyFont="1" applyBorder="1" applyAlignment="1">
      <alignment horizontal="center"/>
    </xf>
    <xf numFmtId="0" fontId="3" fillId="0" borderId="27" xfId="0" applyFont="1" applyBorder="1"/>
    <xf numFmtId="0" fontId="3" fillId="0" borderId="27" xfId="0" applyFont="1" applyBorder="1" applyAlignment="1">
      <alignment horizontal="left"/>
    </xf>
    <xf numFmtId="0" fontId="1" fillId="0" borderId="27" xfId="0" applyFont="1" applyBorder="1" applyAlignment="1">
      <alignment horizontal="left" shrinkToFit="1"/>
    </xf>
    <xf numFmtId="0" fontId="1" fillId="0" borderId="27" xfId="0" applyFont="1" applyBorder="1" applyAlignment="1">
      <alignment horizontal="left" shrinkToFit="1"/>
    </xf>
    <xf numFmtId="0" fontId="3" fillId="0" borderId="27" xfId="0" applyFont="1" applyBorder="1" applyAlignment="1">
      <alignment horizontal="center"/>
    </xf>
    <xf numFmtId="164" fontId="4" fillId="0" borderId="27" xfId="0" applyNumberFormat="1" applyFont="1" applyBorder="1" applyAlignment="1">
      <alignment horizontal="center"/>
    </xf>
    <xf numFmtId="164" fontId="4" fillId="0" borderId="27" xfId="0" applyNumberFormat="1" applyFont="1" applyBorder="1" applyAlignment="1">
      <alignment horizontal="left"/>
    </xf>
    <xf numFmtId="0" fontId="1" fillId="0" borderId="27" xfId="0" applyFont="1" applyBorder="1" applyAlignment="1">
      <alignment horizontal="center" shrinkToFit="1"/>
    </xf>
    <xf numFmtId="0" fontId="1" fillId="0" borderId="27" xfId="0" applyFont="1" applyBorder="1" applyAlignment="1">
      <alignment horizontal="center"/>
    </xf>
    <xf numFmtId="0" fontId="1" fillId="0" borderId="15" xfId="0" applyFont="1" applyBorder="1"/>
    <xf numFmtId="0" fontId="1" fillId="0" borderId="15" xfId="0" applyFont="1" applyBorder="1" applyAlignment="1">
      <alignment horizontal="left"/>
    </xf>
  </cellXfs>
  <cellStyles count="2">
    <cellStyle name="Normal" xfId="0" builtinId="0"/>
    <cellStyle name="Normal 2" xfId="1" xr:uid="{3970DACE-FFCE-3449-9B4E-26E7930A3D66}"/>
  </cellStyles>
  <dxfs count="0"/>
  <tableStyles count="0" defaultTableStyle="TableStyleMedium2" defaultPivotStyle="PivotStyleLight16"/>
  <colors>
    <mruColors>
      <color rgb="FF8EFA00"/>
      <color rgb="FFF4FF96"/>
      <color rgb="FFFF76E2"/>
      <color rgb="FFA3FBB7"/>
      <color rgb="FF00FB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2392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8A661889-427A-5742-9C4B-670C7B725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76200"/>
          <a:ext cx="923925" cy="8953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7.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35</v>
      </c>
      <c r="C12" s="3" t="s">
        <v>30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36</v>
      </c>
      <c r="C13" s="1" t="s">
        <v>37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38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40</v>
      </c>
      <c r="C15" s="1" t="s">
        <v>41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42</v>
      </c>
      <c r="C16" s="1" t="s">
        <v>43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44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45</v>
      </c>
      <c r="C20" s="1" t="s">
        <v>46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47</v>
      </c>
      <c r="C21" s="1" t="s">
        <v>48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49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51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53</v>
      </c>
      <c r="C25" s="1" t="s">
        <v>54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55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36</v>
      </c>
      <c r="C27" s="1" t="s">
        <v>57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58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60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61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64</v>
      </c>
      <c r="C33" s="1" t="s">
        <v>65</v>
      </c>
      <c r="D33" s="1" t="s">
        <v>66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67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49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273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274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275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276</v>
      </c>
      <c r="C12" s="3" t="s">
        <v>273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257</v>
      </c>
      <c r="C13" s="1" t="s">
        <v>37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259</v>
      </c>
      <c r="C14" s="1" t="s">
        <v>39</v>
      </c>
      <c r="D14" s="1"/>
      <c r="E14" s="8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3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277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278</v>
      </c>
      <c r="C18" s="1" t="s">
        <v>41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279</v>
      </c>
      <c r="C19" s="1" t="s">
        <v>43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280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281</v>
      </c>
      <c r="C23" s="1" t="s">
        <v>50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282</v>
      </c>
      <c r="C24" s="1" t="s">
        <v>46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283</v>
      </c>
      <c r="C25" s="1" t="s">
        <v>48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284</v>
      </c>
      <c r="C26" s="1" t="s">
        <v>52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256</v>
      </c>
      <c r="C28" s="1" t="s">
        <v>56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256</v>
      </c>
      <c r="C29" s="1" t="s">
        <v>59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258</v>
      </c>
      <c r="C30" s="1" t="s">
        <v>54</v>
      </c>
      <c r="D30" s="1"/>
      <c r="E30" s="8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258</v>
      </c>
      <c r="C31" s="1" t="s">
        <v>57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285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286</v>
      </c>
      <c r="C35" s="1" t="s">
        <v>62</v>
      </c>
      <c r="D35" s="1" t="s">
        <v>63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287</v>
      </c>
      <c r="C36" s="1" t="s">
        <v>65</v>
      </c>
      <c r="D36" s="1" t="s">
        <v>66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288</v>
      </c>
      <c r="C37" s="1" t="s">
        <v>68</v>
      </c>
      <c r="D37" s="1" t="s">
        <v>69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289</v>
      </c>
      <c r="C38" s="1" t="s">
        <v>70</v>
      </c>
      <c r="D38" s="1" t="s">
        <v>24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26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27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28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29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275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115</v>
      </c>
      <c r="B12" s="3" t="s">
        <v>276</v>
      </c>
      <c r="C12" s="3" t="s">
        <v>290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278</v>
      </c>
      <c r="C13" s="1" t="s">
        <v>37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279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277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257</v>
      </c>
      <c r="C18" s="1" t="s">
        <v>41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259</v>
      </c>
      <c r="C19" s="1" t="s">
        <v>43</v>
      </c>
      <c r="D19" s="1"/>
      <c r="E19" s="8">
        <v>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280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292</v>
      </c>
      <c r="C23" s="1" t="s">
        <v>50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261</v>
      </c>
      <c r="C24" s="1" t="s">
        <v>46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293</v>
      </c>
      <c r="C25" s="1" t="s">
        <v>48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262</v>
      </c>
      <c r="C26" s="1" t="s">
        <v>52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263</v>
      </c>
      <c r="C28" s="1" t="s">
        <v>56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264</v>
      </c>
      <c r="C29" s="1" t="s">
        <v>59</v>
      </c>
      <c r="D29" s="1"/>
      <c r="E29" s="8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294</v>
      </c>
      <c r="C30" s="1" t="s">
        <v>54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278</v>
      </c>
      <c r="C31" s="1" t="s">
        <v>57</v>
      </c>
      <c r="D31" s="1"/>
      <c r="E31" s="8">
        <v>3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/>
      <c r="B34" s="3" t="s">
        <v>285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266</v>
      </c>
      <c r="C35" s="1" t="s">
        <v>62</v>
      </c>
      <c r="D35" s="1" t="s">
        <v>63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267</v>
      </c>
      <c r="C36" s="1" t="s">
        <v>65</v>
      </c>
      <c r="D36" s="1" t="s">
        <v>66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268</v>
      </c>
      <c r="C37" s="1" t="s">
        <v>68</v>
      </c>
      <c r="D37" s="1" t="s">
        <v>69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269</v>
      </c>
      <c r="C38" s="1" t="s">
        <v>70</v>
      </c>
      <c r="D38" s="1" t="s">
        <v>24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26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27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28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29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296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275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276</v>
      </c>
      <c r="C12" s="3" t="s">
        <v>296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298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294</v>
      </c>
      <c r="C14" s="1" t="s">
        <v>37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277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298</v>
      </c>
      <c r="C18" s="1" t="s">
        <v>41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294</v>
      </c>
      <c r="C19" s="1" t="s">
        <v>43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280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299</v>
      </c>
      <c r="C23" s="1" t="s">
        <v>50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300</v>
      </c>
      <c r="C24" s="1" t="s">
        <v>46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301</v>
      </c>
      <c r="C25" s="1" t="s">
        <v>48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302</v>
      </c>
      <c r="C26" s="1" t="s">
        <v>52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303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263</v>
      </c>
      <c r="C29" s="1" t="s">
        <v>56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298</v>
      </c>
      <c r="C30" s="1" t="s">
        <v>54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264</v>
      </c>
      <c r="C31" s="1" t="s">
        <v>57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285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300</v>
      </c>
      <c r="C35" s="1" t="s">
        <v>62</v>
      </c>
      <c r="D35" s="1" t="s">
        <v>63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304</v>
      </c>
      <c r="C36" s="1" t="s">
        <v>65</v>
      </c>
      <c r="D36" s="1" t="s">
        <v>66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302</v>
      </c>
      <c r="C37" s="1" t="s">
        <v>68</v>
      </c>
      <c r="D37" s="1" t="s">
        <v>69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305</v>
      </c>
      <c r="C38" s="1" t="s">
        <v>70</v>
      </c>
      <c r="D38" s="1" t="s">
        <v>24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26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27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28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29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307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309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310</v>
      </c>
      <c r="C12" s="3" t="s">
        <v>307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257</v>
      </c>
      <c r="C13" s="1" t="s">
        <v>37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257</v>
      </c>
      <c r="C14" s="1" t="s">
        <v>39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259</v>
      </c>
      <c r="C15" s="1" t="s">
        <v>41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259</v>
      </c>
      <c r="C16" s="1" t="s">
        <v>43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311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261</v>
      </c>
      <c r="C20" s="1" t="s">
        <v>46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266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262</v>
      </c>
      <c r="C22" s="1" t="s">
        <v>48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268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263</v>
      </c>
      <c r="C25" s="1" t="s">
        <v>59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312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264</v>
      </c>
      <c r="C27" s="1" t="s">
        <v>54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313</v>
      </c>
      <c r="C28" s="1" t="s">
        <v>57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314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305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266</v>
      </c>
      <c r="C33" s="1" t="s">
        <v>65</v>
      </c>
      <c r="D33" s="1" t="s">
        <v>66</v>
      </c>
      <c r="E33" s="8">
        <v>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268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315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309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115</v>
      </c>
      <c r="B12" s="3" t="s">
        <v>310</v>
      </c>
      <c r="C12" s="3" t="s">
        <v>316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298</v>
      </c>
      <c r="C13" s="1" t="s">
        <v>37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294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257</v>
      </c>
      <c r="C15" s="1" t="s">
        <v>41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259</v>
      </c>
      <c r="C16" s="1" t="s">
        <v>43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311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300</v>
      </c>
      <c r="C20" s="1" t="s">
        <v>46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304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302</v>
      </c>
      <c r="C22" s="1" t="s">
        <v>48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305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282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286</v>
      </c>
      <c r="C26" s="1" t="s">
        <v>54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284</v>
      </c>
      <c r="C27" s="1" t="s">
        <v>57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288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314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304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324</v>
      </c>
      <c r="C33" s="1" t="s">
        <v>65</v>
      </c>
      <c r="D33" s="1" t="s">
        <v>66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305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325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295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333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334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335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336</v>
      </c>
      <c r="C12" s="3" t="s">
        <v>333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257</v>
      </c>
      <c r="C13" s="1" t="s">
        <v>37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278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259</v>
      </c>
      <c r="C15" s="1" t="s">
        <v>41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279</v>
      </c>
      <c r="C16" s="1" t="s">
        <v>43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337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292</v>
      </c>
      <c r="C20" s="1" t="s">
        <v>46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261</v>
      </c>
      <c r="C21" s="1" t="s">
        <v>50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293</v>
      </c>
      <c r="C22" s="1" t="s">
        <v>48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262</v>
      </c>
      <c r="C23" s="1" t="s">
        <v>52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338</v>
      </c>
      <c r="C25" s="1" t="s">
        <v>59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264</v>
      </c>
      <c r="C26" s="1" t="s">
        <v>56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313</v>
      </c>
      <c r="C27" s="1" t="s">
        <v>54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257</v>
      </c>
      <c r="C28" s="1" t="s">
        <v>57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339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267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315</v>
      </c>
      <c r="C33" s="1" t="s">
        <v>65</v>
      </c>
      <c r="D33" s="1" t="s">
        <v>66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269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340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341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342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335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115</v>
      </c>
      <c r="B12" s="3" t="s">
        <v>336</v>
      </c>
      <c r="C12" s="3" t="s">
        <v>341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298</v>
      </c>
      <c r="C13" s="1" t="s">
        <v>37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294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257</v>
      </c>
      <c r="C15" s="1" t="s">
        <v>41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259</v>
      </c>
      <c r="C16" s="1" t="s">
        <v>43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337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299</v>
      </c>
      <c r="C20" s="1" t="s">
        <v>50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300</v>
      </c>
      <c r="C21" s="1" t="s">
        <v>46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301</v>
      </c>
      <c r="C22" s="1" t="s">
        <v>48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302</v>
      </c>
      <c r="C23" s="1" t="s">
        <v>52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282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284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288</v>
      </c>
      <c r="C27" s="1" t="s">
        <v>57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312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339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304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324</v>
      </c>
      <c r="C33" s="1" t="s">
        <v>65</v>
      </c>
      <c r="D33" s="1" t="s">
        <v>66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305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325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295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4179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341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342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335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115</v>
      </c>
      <c r="B14" s="3" t="s">
        <v>336</v>
      </c>
      <c r="C14" s="3" t="s">
        <v>341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298</v>
      </c>
      <c r="C15" s="1"/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294</v>
      </c>
      <c r="C16" s="1" t="s">
        <v>37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257</v>
      </c>
      <c r="C17" s="1" t="s">
        <v>39</v>
      </c>
      <c r="D17" s="1"/>
      <c r="E17" s="8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4</v>
      </c>
      <c r="B18" s="1" t="s">
        <v>259</v>
      </c>
      <c r="C18" s="1" t="s">
        <v>318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3" t="s">
        <v>337</v>
      </c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299</v>
      </c>
      <c r="C22" s="1"/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300</v>
      </c>
      <c r="C23" s="1" t="s">
        <v>56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7</v>
      </c>
      <c r="B24" s="1" t="s">
        <v>301</v>
      </c>
      <c r="C24" s="1" t="s">
        <v>319</v>
      </c>
      <c r="D24" s="1"/>
      <c r="E24" s="8">
        <v>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8</v>
      </c>
      <c r="B25" s="1" t="s">
        <v>302</v>
      </c>
      <c r="C25" s="1" t="s">
        <v>320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/>
      <c r="B26" s="1"/>
      <c r="C26" s="1"/>
      <c r="D26" s="1"/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282</v>
      </c>
      <c r="C27" s="1" t="s">
        <v>321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10</v>
      </c>
      <c r="B28" s="1" t="s">
        <v>284</v>
      </c>
      <c r="C28" s="1" t="s">
        <v>322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11</v>
      </c>
      <c r="B29" s="1" t="s">
        <v>288</v>
      </c>
      <c r="C29" s="1" t="s">
        <v>135</v>
      </c>
      <c r="D29" s="1"/>
      <c r="E29" s="8">
        <v>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12</v>
      </c>
      <c r="B30" s="1" t="s">
        <v>312</v>
      </c>
      <c r="C30" s="1"/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1"/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3" t="s">
        <v>339</v>
      </c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13</v>
      </c>
      <c r="B34" s="1" t="s">
        <v>304</v>
      </c>
      <c r="C34" s="1" t="s">
        <v>145</v>
      </c>
      <c r="D34" s="1" t="s">
        <v>323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14</v>
      </c>
      <c r="B35" s="1" t="s">
        <v>324</v>
      </c>
      <c r="C35" s="1" t="s">
        <v>146</v>
      </c>
      <c r="D35" s="1" t="s">
        <v>323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15</v>
      </c>
      <c r="B36" s="1" t="s">
        <v>305</v>
      </c>
      <c r="C36" s="1" t="s">
        <v>153</v>
      </c>
      <c r="D36" s="1" t="s">
        <v>66</v>
      </c>
      <c r="E36" s="8">
        <v>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325</v>
      </c>
      <c r="C38" s="1" t="s">
        <v>327</v>
      </c>
      <c r="D38" s="1" t="s">
        <v>24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 t="s">
        <v>329</v>
      </c>
      <c r="D39" s="1" t="s">
        <v>21</v>
      </c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26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27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28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29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  <pageSetUpPr fitToPage="1"/>
  </sheetPr>
  <dimension ref="A1:Z1000"/>
  <sheetViews>
    <sheetView workbookViewId="0">
      <selection activeCell="N7" sqref="N7:N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"/>
      <c r="B1" s="1"/>
      <c r="C1" s="1"/>
      <c r="D1" s="123" t="s">
        <v>343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344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345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3</v>
      </c>
      <c r="E6" s="12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5</v>
      </c>
      <c r="E7" s="12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7</v>
      </c>
      <c r="E8" s="12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/>
      <c r="E9" s="122"/>
      <c r="F9" s="4"/>
      <c r="G9" s="4"/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330</v>
      </c>
      <c r="C12" s="2"/>
      <c r="D12" s="1"/>
      <c r="E12" s="3"/>
      <c r="F12" s="3"/>
      <c r="G12" s="3" t="s">
        <v>343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2">
        <v>1</v>
      </c>
      <c r="B13" s="5">
        <v>0.69791666666666663</v>
      </c>
      <c r="C13" s="2" t="s">
        <v>13</v>
      </c>
      <c r="D13" s="6">
        <f t="shared" ref="D13:D16" si="0">B13+(1/24/60*60)</f>
        <v>0.73958333333333326</v>
      </c>
      <c r="E13" s="7"/>
      <c r="F13" s="1" t="s">
        <v>14</v>
      </c>
      <c r="G13" s="7"/>
      <c r="H13" s="1"/>
      <c r="I13" s="8"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1</v>
      </c>
      <c r="B14" s="5">
        <v>0.75</v>
      </c>
      <c r="C14" s="2" t="s">
        <v>13</v>
      </c>
      <c r="D14" s="6">
        <f t="shared" si="0"/>
        <v>0.79166666666666663</v>
      </c>
      <c r="E14" s="7" t="str">
        <f>$D$6</f>
        <v>B1</v>
      </c>
      <c r="F14" s="1" t="s">
        <v>14</v>
      </c>
      <c r="G14" s="7" t="str">
        <f>$D$7</f>
        <v>B2</v>
      </c>
      <c r="H14" s="1"/>
      <c r="I14" s="8">
        <v>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2</v>
      </c>
      <c r="B15" s="5">
        <v>0.80208333333333337</v>
      </c>
      <c r="C15" s="2" t="s">
        <v>13</v>
      </c>
      <c r="D15" s="6">
        <f t="shared" si="0"/>
        <v>0.84375</v>
      </c>
      <c r="E15" s="7" t="str">
        <f>$G$6</f>
        <v>R1</v>
      </c>
      <c r="F15" s="1" t="s">
        <v>14</v>
      </c>
      <c r="G15" s="7" t="str">
        <f>$G$7</f>
        <v>R2</v>
      </c>
      <c r="H15" s="1"/>
      <c r="I15" s="8">
        <v>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3</v>
      </c>
      <c r="B16" s="5">
        <v>0.85416666666666663</v>
      </c>
      <c r="C16" s="2" t="s">
        <v>13</v>
      </c>
      <c r="D16" s="6">
        <f t="shared" si="0"/>
        <v>0.89583333333333326</v>
      </c>
      <c r="E16" s="85" t="str">
        <f>$D$8</f>
        <v>B3</v>
      </c>
      <c r="F16" s="1" t="s">
        <v>14</v>
      </c>
      <c r="G16" s="85" t="str">
        <f>$G$8</f>
        <v>R3</v>
      </c>
      <c r="H16" s="1"/>
      <c r="I16" s="8">
        <v>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331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 x14ac:dyDescent="0.15">
      <c r="A20" s="2">
        <v>5</v>
      </c>
      <c r="B20" s="5">
        <v>0.32291666666666669</v>
      </c>
      <c r="C20" s="2" t="s">
        <v>13</v>
      </c>
      <c r="D20" s="6">
        <f t="shared" ref="D20:D23" si="1">B20+(1/24/60*60)</f>
        <v>0.36458333333333337</v>
      </c>
      <c r="E20" s="7"/>
      <c r="F20" s="1" t="s">
        <v>14</v>
      </c>
      <c r="G20" s="7"/>
      <c r="H20" s="1"/>
      <c r="I20" s="8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5">
        <v>0.33333333333333331</v>
      </c>
      <c r="C21" s="2" t="s">
        <v>13</v>
      </c>
      <c r="D21" s="6">
        <f t="shared" si="1"/>
        <v>0.375</v>
      </c>
      <c r="E21" s="7" t="str">
        <f>$G$7</f>
        <v>R2</v>
      </c>
      <c r="F21" s="1" t="s">
        <v>14</v>
      </c>
      <c r="G21" s="7" t="str">
        <f>$G$8</f>
        <v>R3</v>
      </c>
      <c r="H21" s="1"/>
      <c r="I21" s="8">
        <v>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5">
        <v>0.375</v>
      </c>
      <c r="C22" s="2" t="s">
        <v>13</v>
      </c>
      <c r="D22" s="6">
        <f t="shared" si="1"/>
        <v>0.41666666666666669</v>
      </c>
      <c r="E22" s="85" t="str">
        <f>$D$6</f>
        <v>B1</v>
      </c>
      <c r="F22" s="1" t="s">
        <v>14</v>
      </c>
      <c r="G22" s="85" t="str">
        <f>$G$6</f>
        <v>R1</v>
      </c>
      <c r="H22" s="1"/>
      <c r="I22" s="8">
        <v>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5">
        <v>0.38541666666666669</v>
      </c>
      <c r="C23" s="2" t="s">
        <v>13</v>
      </c>
      <c r="D23" s="6">
        <f t="shared" si="1"/>
        <v>0.42708333333333337</v>
      </c>
      <c r="E23" s="7" t="str">
        <f>$D$7</f>
        <v>B2</v>
      </c>
      <c r="F23" s="1" t="s">
        <v>14</v>
      </c>
      <c r="G23" s="7" t="str">
        <f>$D$8</f>
        <v>B3</v>
      </c>
      <c r="H23" s="1"/>
      <c r="I23" s="8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5"/>
      <c r="C24" s="2"/>
      <c r="D24" s="1"/>
      <c r="E24" s="1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5">
        <v>0.55208333333333337</v>
      </c>
      <c r="C25" s="2" t="s">
        <v>13</v>
      </c>
      <c r="D25" s="6">
        <f t="shared" ref="D25:D28" si="2">B25+(1/24/60*60)</f>
        <v>0.59375</v>
      </c>
      <c r="E25" s="7" t="str">
        <f>$D$6</f>
        <v>B1</v>
      </c>
      <c r="F25" s="1" t="s">
        <v>14</v>
      </c>
      <c r="G25" s="7" t="str">
        <f>$D$8</f>
        <v>B3</v>
      </c>
      <c r="H25" s="1"/>
      <c r="I25" s="8">
        <v>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5">
        <v>0.60416666666666663</v>
      </c>
      <c r="C26" s="2" t="s">
        <v>13</v>
      </c>
      <c r="D26" s="6">
        <f t="shared" si="2"/>
        <v>0.64583333333333326</v>
      </c>
      <c r="E26" s="7" t="str">
        <f>$G$6</f>
        <v>R1</v>
      </c>
      <c r="F26" s="1" t="s">
        <v>14</v>
      </c>
      <c r="G26" s="7" t="str">
        <f>$G$8</f>
        <v>R3</v>
      </c>
      <c r="H26" s="1"/>
      <c r="I26" s="8"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5">
        <v>0.66666666666666663</v>
      </c>
      <c r="C27" s="2" t="s">
        <v>13</v>
      </c>
      <c r="D27" s="6">
        <f t="shared" si="2"/>
        <v>0.70833333333333326</v>
      </c>
      <c r="E27" s="85" t="str">
        <f>$D$7</f>
        <v>B2</v>
      </c>
      <c r="F27" s="1" t="s">
        <v>14</v>
      </c>
      <c r="G27" s="85" t="str">
        <f>$G$7</f>
        <v>R2</v>
      </c>
      <c r="H27" s="1"/>
      <c r="I27" s="8">
        <v>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 x14ac:dyDescent="0.15">
      <c r="A28" s="2">
        <v>12</v>
      </c>
      <c r="B28" s="5">
        <v>0.66666666666666663</v>
      </c>
      <c r="C28" s="2" t="s">
        <v>13</v>
      </c>
      <c r="D28" s="6">
        <f t="shared" si="2"/>
        <v>0.70833333333333326</v>
      </c>
      <c r="E28" s="7"/>
      <c r="F28" s="1" t="s">
        <v>14</v>
      </c>
      <c r="G28" s="7"/>
      <c r="H28" s="1"/>
      <c r="I28" s="8">
        <v>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E30" s="1"/>
      <c r="F30" s="1"/>
      <c r="G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332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 x14ac:dyDescent="0.15">
      <c r="A32" s="2">
        <v>13</v>
      </c>
      <c r="B32" s="5">
        <v>0.34375</v>
      </c>
      <c r="C32" s="2" t="s">
        <v>13</v>
      </c>
      <c r="D32" s="6">
        <f t="shared" ref="D32:D35" si="3">B32+(1/24/60*60)</f>
        <v>0.38541666666666669</v>
      </c>
      <c r="E32" s="1"/>
      <c r="F32" s="1" t="s">
        <v>14</v>
      </c>
      <c r="G32" s="1"/>
      <c r="H32" s="1"/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10</v>
      </c>
      <c r="B33" s="5">
        <v>0.35416666666666669</v>
      </c>
      <c r="C33" s="2" t="s">
        <v>13</v>
      </c>
      <c r="D33" s="6">
        <f t="shared" si="3"/>
        <v>0.39583333333333337</v>
      </c>
      <c r="E33" s="7" t="s">
        <v>19</v>
      </c>
      <c r="F33" s="1" t="s">
        <v>14</v>
      </c>
      <c r="G33" s="7" t="s">
        <v>20</v>
      </c>
      <c r="H33" s="1" t="s">
        <v>21</v>
      </c>
      <c r="I33" s="8">
        <v>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11</v>
      </c>
      <c r="B34" s="5">
        <v>0.39583333333333331</v>
      </c>
      <c r="C34" s="2" t="s">
        <v>13</v>
      </c>
      <c r="D34" s="6">
        <f t="shared" si="3"/>
        <v>0.4375</v>
      </c>
      <c r="E34" s="7" t="s">
        <v>16</v>
      </c>
      <c r="F34" s="1" t="s">
        <v>14</v>
      </c>
      <c r="G34" s="7" t="s">
        <v>17</v>
      </c>
      <c r="H34" s="1" t="s">
        <v>18</v>
      </c>
      <c r="I34" s="8">
        <v>3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12</v>
      </c>
      <c r="B35" s="5">
        <v>0.40625</v>
      </c>
      <c r="C35" s="2" t="s">
        <v>13</v>
      </c>
      <c r="D35" s="6">
        <f t="shared" si="3"/>
        <v>0.44791666666666669</v>
      </c>
      <c r="E35" s="7" t="s">
        <v>22</v>
      </c>
      <c r="F35" s="1" t="s">
        <v>14</v>
      </c>
      <c r="G35" s="7" t="s">
        <v>23</v>
      </c>
      <c r="H35" s="1" t="s">
        <v>24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26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27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28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29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416B-9444-6B48-AB17-44A7B242BFA8}">
  <sheetPr>
    <tabColor rgb="FF00B0F0"/>
    <pageSetUpPr fitToPage="1"/>
  </sheetPr>
  <dimension ref="A1:I32"/>
  <sheetViews>
    <sheetView workbookViewId="0">
      <selection activeCell="G34" sqref="G34"/>
    </sheetView>
  </sheetViews>
  <sheetFormatPr defaultColWidth="10.78515625" defaultRowHeight="12.75" x14ac:dyDescent="0.15"/>
  <sheetData>
    <row r="1" spans="1:9" ht="15" x14ac:dyDescent="0.2">
      <c r="A1" s="10">
        <v>0.64583333333333404</v>
      </c>
      <c r="B1" s="10">
        <v>0.656250000000001</v>
      </c>
      <c r="C1" s="11"/>
      <c r="D1" s="11" t="s">
        <v>374</v>
      </c>
      <c r="E1" s="11"/>
      <c r="G1" s="11"/>
      <c r="H1" s="11" t="s">
        <v>374</v>
      </c>
    </row>
    <row r="2" spans="1:9" ht="15" x14ac:dyDescent="0.2">
      <c r="A2" s="10">
        <v>0.65625</v>
      </c>
      <c r="B2" s="10">
        <v>0.66666666666666696</v>
      </c>
      <c r="C2" s="11"/>
      <c r="D2" s="11" t="s">
        <v>372</v>
      </c>
      <c r="E2" s="11"/>
      <c r="G2" s="11"/>
      <c r="H2" s="11" t="s">
        <v>373</v>
      </c>
      <c r="I2" s="11"/>
    </row>
    <row r="3" spans="1:9" ht="15" x14ac:dyDescent="0.2">
      <c r="A3" s="10">
        <v>0.66666666666666696</v>
      </c>
      <c r="B3" s="10">
        <v>0.67708333333333404</v>
      </c>
      <c r="C3" s="11"/>
      <c r="D3" s="11"/>
      <c r="E3" s="11"/>
      <c r="G3" s="11"/>
      <c r="H3" s="11"/>
      <c r="I3" s="11"/>
    </row>
    <row r="4" spans="1:9" ht="15" x14ac:dyDescent="0.2">
      <c r="A4" s="10">
        <v>0.67708333333333404</v>
      </c>
      <c r="B4" s="10">
        <v>0.687500000000001</v>
      </c>
      <c r="C4" s="29"/>
      <c r="D4" s="29" t="s">
        <v>367</v>
      </c>
      <c r="E4" s="29"/>
      <c r="G4" s="29"/>
      <c r="H4" s="29"/>
      <c r="I4" s="29"/>
    </row>
    <row r="5" spans="1:9" ht="15" x14ac:dyDescent="0.2">
      <c r="A5" s="10">
        <v>0.6875</v>
      </c>
      <c r="B5" s="10">
        <v>0.69791666666666696</v>
      </c>
      <c r="C5" s="91"/>
      <c r="D5" s="104" t="s">
        <v>346</v>
      </c>
      <c r="E5" s="103"/>
      <c r="G5" s="91"/>
      <c r="H5" s="103"/>
      <c r="I5" s="104" t="s">
        <v>346</v>
      </c>
    </row>
    <row r="6" spans="1:9" ht="15" x14ac:dyDescent="0.2">
      <c r="A6" s="10">
        <v>0.69791666666666696</v>
      </c>
      <c r="B6" s="10">
        <v>0.70833333333333404</v>
      </c>
      <c r="C6" s="91"/>
      <c r="D6" s="104" t="s">
        <v>347</v>
      </c>
      <c r="E6" s="103"/>
      <c r="G6" s="91"/>
      <c r="H6" s="103"/>
      <c r="I6" s="104" t="s">
        <v>347</v>
      </c>
    </row>
    <row r="7" spans="1:9" ht="15" x14ac:dyDescent="0.2">
      <c r="A7" s="10">
        <v>0.70833333333333404</v>
      </c>
      <c r="B7" s="10">
        <v>0.718750000000001</v>
      </c>
      <c r="C7" s="104"/>
      <c r="D7" s="99"/>
      <c r="E7" s="103"/>
      <c r="G7" s="104"/>
      <c r="H7" s="103"/>
      <c r="I7" s="99"/>
    </row>
    <row r="8" spans="1:9" ht="15" x14ac:dyDescent="0.2">
      <c r="A8" s="10">
        <v>0.71875</v>
      </c>
      <c r="B8" s="10">
        <v>0.72916666666666696</v>
      </c>
      <c r="C8" s="104" t="s">
        <v>346</v>
      </c>
      <c r="D8" s="112"/>
      <c r="E8" s="103" t="s">
        <v>371</v>
      </c>
      <c r="G8" s="104" t="s">
        <v>346</v>
      </c>
      <c r="H8" s="103" t="s">
        <v>371</v>
      </c>
      <c r="I8" s="90"/>
    </row>
    <row r="9" spans="1:9" ht="15" x14ac:dyDescent="0.2">
      <c r="A9" s="10">
        <v>0.72916666666666696</v>
      </c>
      <c r="B9" s="10">
        <v>0.73958333333333404</v>
      </c>
      <c r="C9" s="104" t="s">
        <v>350</v>
      </c>
      <c r="D9" s="112"/>
      <c r="E9" s="103"/>
      <c r="G9" s="104" t="s">
        <v>350</v>
      </c>
      <c r="H9" s="103"/>
      <c r="I9" s="90" t="s">
        <v>353</v>
      </c>
    </row>
    <row r="10" spans="1:9" ht="15" x14ac:dyDescent="0.2">
      <c r="A10" s="10">
        <v>0.73958333333333404</v>
      </c>
      <c r="B10" s="10">
        <v>0.750000000000001</v>
      </c>
      <c r="C10" s="104" t="s">
        <v>348</v>
      </c>
      <c r="D10" s="112"/>
      <c r="E10" s="103"/>
      <c r="G10" s="104" t="s">
        <v>348</v>
      </c>
      <c r="H10" s="103"/>
      <c r="I10" s="90" t="s">
        <v>354</v>
      </c>
    </row>
    <row r="11" spans="1:9" ht="15" x14ac:dyDescent="0.2">
      <c r="A11" s="10">
        <v>0.75</v>
      </c>
      <c r="B11" s="10">
        <v>0.76041666666666696</v>
      </c>
      <c r="C11" s="104"/>
      <c r="D11" s="112" t="s">
        <v>353</v>
      </c>
      <c r="E11" s="103"/>
      <c r="G11" s="104"/>
      <c r="H11" s="103"/>
      <c r="I11" s="90"/>
    </row>
    <row r="12" spans="1:9" ht="15" x14ac:dyDescent="0.2">
      <c r="A12" s="10">
        <v>0.76041666666666696</v>
      </c>
      <c r="B12" s="10">
        <v>0.77083333333333404</v>
      </c>
      <c r="C12" s="104"/>
      <c r="D12" s="112"/>
      <c r="E12" s="103"/>
      <c r="G12" s="104"/>
      <c r="H12" s="103"/>
      <c r="I12" s="99"/>
    </row>
    <row r="13" spans="1:9" ht="15" x14ac:dyDescent="0.2">
      <c r="A13" s="10">
        <v>0.77083333333333404</v>
      </c>
      <c r="B13" s="10">
        <v>0.781250000000001</v>
      </c>
      <c r="C13" s="104"/>
      <c r="D13" s="112"/>
      <c r="E13" s="103"/>
      <c r="G13" s="104"/>
      <c r="H13" s="103"/>
      <c r="I13" s="16">
        <f t="shared" ref="I13" si="0">$A13</f>
        <v>0.77083333333333404</v>
      </c>
    </row>
    <row r="14" spans="1:9" ht="15" x14ac:dyDescent="0.2">
      <c r="A14" s="10">
        <v>0.78125</v>
      </c>
      <c r="B14" s="10">
        <v>0.79166666666666696</v>
      </c>
      <c r="C14" s="104"/>
      <c r="D14" s="112"/>
      <c r="E14" s="103"/>
      <c r="G14" s="104"/>
      <c r="H14" s="103"/>
      <c r="I14" s="106"/>
    </row>
    <row r="15" spans="1:9" ht="15" x14ac:dyDescent="0.2">
      <c r="A15" s="10">
        <v>0.79166666666666696</v>
      </c>
      <c r="B15" s="10">
        <v>0.80208333333333404</v>
      </c>
      <c r="C15" s="104" t="s">
        <v>346</v>
      </c>
      <c r="D15" s="112"/>
      <c r="E15" s="103"/>
      <c r="G15" s="104" t="s">
        <v>346</v>
      </c>
      <c r="H15" s="103"/>
      <c r="I15" s="106" t="s">
        <v>368</v>
      </c>
    </row>
    <row r="16" spans="1:9" ht="15" x14ac:dyDescent="0.2">
      <c r="A16" s="10">
        <v>0.80208333333333404</v>
      </c>
      <c r="B16" s="10">
        <v>0.812500000000001</v>
      </c>
      <c r="C16" s="104" t="s">
        <v>350</v>
      </c>
      <c r="D16" s="112"/>
      <c r="E16" s="99"/>
      <c r="G16" s="104" t="s">
        <v>350</v>
      </c>
      <c r="H16" s="99"/>
      <c r="I16" s="107" t="s">
        <v>33</v>
      </c>
    </row>
    <row r="17" spans="1:9" ht="15" x14ac:dyDescent="0.2">
      <c r="A17" s="10">
        <v>0.812500000000001</v>
      </c>
      <c r="B17" s="10">
        <v>0.82291666666666796</v>
      </c>
      <c r="C17" s="104" t="s">
        <v>349</v>
      </c>
      <c r="D17" s="112"/>
      <c r="E17" s="112"/>
      <c r="G17" s="104" t="s">
        <v>349</v>
      </c>
      <c r="H17" s="90"/>
      <c r="I17" s="99"/>
    </row>
    <row r="18" spans="1:9" ht="15" x14ac:dyDescent="0.2">
      <c r="A18" s="10">
        <v>0.82291666666666696</v>
      </c>
      <c r="B18" s="10">
        <v>0.83333333333333404</v>
      </c>
      <c r="C18" s="104"/>
      <c r="D18" s="112"/>
      <c r="E18" s="112"/>
      <c r="G18" s="104"/>
      <c r="H18" s="90" t="s">
        <v>353</v>
      </c>
      <c r="I18" s="16">
        <f>$A18</f>
        <v>0.82291666666666696</v>
      </c>
    </row>
    <row r="19" spans="1:9" ht="15" x14ac:dyDescent="0.2">
      <c r="A19" s="10">
        <v>0.83333333333333404</v>
      </c>
      <c r="B19" s="10">
        <v>0.843750000000001</v>
      </c>
      <c r="C19" s="104"/>
      <c r="D19" s="112"/>
      <c r="E19" s="112" t="s">
        <v>353</v>
      </c>
      <c r="G19" s="104"/>
      <c r="H19" s="90" t="s">
        <v>354</v>
      </c>
      <c r="I19" s="108"/>
    </row>
    <row r="20" spans="1:9" ht="15" x14ac:dyDescent="0.2">
      <c r="A20" s="10">
        <v>0.843750000000001</v>
      </c>
      <c r="B20" s="10">
        <v>0.85416666666666796</v>
      </c>
      <c r="C20" s="104"/>
      <c r="D20" s="112"/>
      <c r="E20" s="112"/>
      <c r="G20" s="104"/>
      <c r="H20" s="90"/>
      <c r="I20" s="109" t="s">
        <v>369</v>
      </c>
    </row>
    <row r="21" spans="1:9" ht="15" x14ac:dyDescent="0.2">
      <c r="A21" s="10">
        <v>0.85416666666666696</v>
      </c>
      <c r="B21" s="10">
        <v>0.86458333333333404</v>
      </c>
      <c r="C21" s="104"/>
      <c r="D21" s="112"/>
      <c r="E21" s="112"/>
      <c r="G21" s="104"/>
      <c r="H21" s="90"/>
      <c r="I21" s="110" t="s">
        <v>33</v>
      </c>
    </row>
    <row r="22" spans="1:9" ht="15" x14ac:dyDescent="0.2">
      <c r="A22" s="10">
        <v>0.86458333333333404</v>
      </c>
      <c r="B22" s="10">
        <v>0.875000000000001</v>
      </c>
      <c r="C22" s="104"/>
      <c r="D22" s="112"/>
      <c r="E22" s="112"/>
      <c r="G22" s="104"/>
      <c r="H22" s="90"/>
      <c r="I22" s="99"/>
    </row>
    <row r="23" spans="1:9" ht="15" x14ac:dyDescent="0.2">
      <c r="A23" s="10">
        <v>0.875000000000001</v>
      </c>
      <c r="B23" s="10">
        <v>0.88541666666666796</v>
      </c>
      <c r="C23" s="104"/>
      <c r="D23" s="112"/>
      <c r="E23" s="91"/>
      <c r="G23" s="104"/>
      <c r="H23" s="91"/>
      <c r="I23" s="90"/>
    </row>
    <row r="24" spans="1:9" ht="15" x14ac:dyDescent="0.2">
      <c r="A24" s="10">
        <v>0.88541666666666696</v>
      </c>
      <c r="B24" s="10">
        <v>0.89583333333333404</v>
      </c>
      <c r="C24" s="104"/>
      <c r="D24" s="112"/>
      <c r="E24" s="98"/>
      <c r="G24" s="104"/>
      <c r="H24" s="98"/>
      <c r="I24" s="90" t="s">
        <v>353</v>
      </c>
    </row>
    <row r="25" spans="1:9" ht="15" x14ac:dyDescent="0.2">
      <c r="A25" s="10">
        <v>0.89583333333333404</v>
      </c>
      <c r="B25" s="10">
        <v>0.906250000000001</v>
      </c>
      <c r="C25" s="91"/>
      <c r="D25" s="112"/>
      <c r="E25" s="111" t="s">
        <v>370</v>
      </c>
      <c r="G25" s="91"/>
      <c r="H25" s="111" t="s">
        <v>370</v>
      </c>
      <c r="I25" s="90" t="s">
        <v>354</v>
      </c>
    </row>
    <row r="26" spans="1:9" ht="15" x14ac:dyDescent="0.2">
      <c r="A26" s="10">
        <v>0.906250000000001</v>
      </c>
      <c r="B26" s="10">
        <v>0.91666666666666796</v>
      </c>
      <c r="C26" s="98"/>
      <c r="D26" s="112"/>
      <c r="E26" s="98"/>
      <c r="G26" s="98"/>
      <c r="H26" s="98"/>
      <c r="I26" s="90"/>
    </row>
    <row r="27" spans="1:9" ht="15" x14ac:dyDescent="0.2">
      <c r="A27" s="10">
        <v>0.91666666666666696</v>
      </c>
      <c r="B27" s="10">
        <v>0.92708333333333404</v>
      </c>
      <c r="C27" s="111" t="s">
        <v>375</v>
      </c>
      <c r="D27" s="112"/>
      <c r="E27" s="98"/>
      <c r="G27" s="111" t="s">
        <v>375</v>
      </c>
      <c r="H27" s="98"/>
      <c r="I27" s="90"/>
    </row>
    <row r="28" spans="1:9" ht="15" x14ac:dyDescent="0.2">
      <c r="A28" s="10">
        <v>0.92708333333333404</v>
      </c>
      <c r="B28" s="10">
        <v>0.937500000000001</v>
      </c>
      <c r="C28" s="98"/>
      <c r="D28" s="112"/>
      <c r="E28" s="98"/>
      <c r="G28" s="98"/>
      <c r="H28" s="98"/>
      <c r="I28" s="11"/>
    </row>
    <row r="29" spans="1:9" ht="15" x14ac:dyDescent="0.2">
      <c r="A29" s="10">
        <v>0.937500000000001</v>
      </c>
      <c r="B29" s="10">
        <v>0.94791666666666796</v>
      </c>
      <c r="C29" s="98"/>
      <c r="D29" s="91"/>
      <c r="E29" s="98"/>
      <c r="G29" s="98"/>
      <c r="H29" s="98"/>
      <c r="I29" s="11"/>
    </row>
    <row r="30" spans="1:9" ht="15" x14ac:dyDescent="0.2">
      <c r="A30" s="10">
        <v>0.94791666666666696</v>
      </c>
      <c r="B30" s="10">
        <v>0.95833333333333404</v>
      </c>
      <c r="C30" s="11"/>
      <c r="D30" s="11"/>
      <c r="E30" s="11"/>
      <c r="G30" s="11"/>
      <c r="H30" s="11"/>
      <c r="I30" s="11"/>
    </row>
    <row r="31" spans="1:9" ht="15" x14ac:dyDescent="0.2">
      <c r="A31" s="10">
        <v>0.95833333333333304</v>
      </c>
      <c r="B31" s="10">
        <v>0.96875</v>
      </c>
      <c r="C31" s="11"/>
      <c r="D31" s="11"/>
      <c r="E31" s="11"/>
      <c r="G31" s="11"/>
      <c r="H31" s="11"/>
      <c r="I31" s="11"/>
    </row>
    <row r="32" spans="1:9" ht="15" x14ac:dyDescent="0.2">
      <c r="A32" s="10">
        <v>0.968749999999999</v>
      </c>
      <c r="B32" s="10">
        <v>0.97916666666666596</v>
      </c>
      <c r="C32" s="11"/>
      <c r="D32" s="11"/>
      <c r="E32" s="11"/>
      <c r="G32" s="11"/>
      <c r="H32" s="11"/>
      <c r="I32" s="11"/>
    </row>
  </sheetData>
  <pageMargins left="0.7" right="0.7" top="0.75" bottom="0.75" header="0.3" footer="0.3"/>
  <pageSetup scale="87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CE96C-867D-794A-B627-01D0F139DE82}">
  <sheetPr>
    <tabColor rgb="FF0070C0"/>
    <pageSetUpPr fitToPage="1"/>
  </sheetPr>
  <dimension ref="A1:Z1000"/>
  <sheetViews>
    <sheetView workbookViewId="0">
      <selection activeCell="D49" sqref="D49"/>
    </sheetView>
  </sheetViews>
  <sheetFormatPr defaultColWidth="12.67578125" defaultRowHeight="15" customHeight="1" x14ac:dyDescent="0.15"/>
  <cols>
    <col min="1" max="1" width="7.01171875" customWidth="1"/>
    <col min="2" max="2" width="7.820312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B1" s="1"/>
      <c r="C1" s="1"/>
      <c r="D1" s="123" t="s">
        <v>0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376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377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179</v>
      </c>
      <c r="E6" s="12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5</v>
      </c>
      <c r="E7" s="12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7</v>
      </c>
      <c r="E8" s="12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 t="s">
        <v>9</v>
      </c>
      <c r="E9" s="122"/>
      <c r="F9" s="4"/>
      <c r="G9" s="4" t="s">
        <v>10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378</v>
      </c>
      <c r="C12" s="2"/>
      <c r="D12" s="1"/>
      <c r="E12" s="3"/>
      <c r="F12" s="3"/>
      <c r="G12" s="3" t="s">
        <v>0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5">
        <v>0.77083333333333337</v>
      </c>
      <c r="C13" s="2" t="s">
        <v>13</v>
      </c>
      <c r="D13" s="6">
        <f t="shared" ref="D13:D16" si="0">B13+(1/24/60*90)</f>
        <v>0.83333333333333337</v>
      </c>
      <c r="E13" s="7" t="str">
        <f>$G$6</f>
        <v>R1</v>
      </c>
      <c r="F13" s="1" t="s">
        <v>14</v>
      </c>
      <c r="G13" s="7" t="str">
        <f>$G$7</f>
        <v>R2</v>
      </c>
      <c r="H13" s="1"/>
      <c r="I13" s="8">
        <v>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5">
        <v>0.82291666666666663</v>
      </c>
      <c r="C14" s="2" t="s">
        <v>13</v>
      </c>
      <c r="D14" s="6">
        <f t="shared" si="0"/>
        <v>0.88541666666666663</v>
      </c>
      <c r="E14" s="7" t="str">
        <f>$D$6</f>
        <v>Eden Prairie</v>
      </c>
      <c r="F14" s="1" t="s">
        <v>14</v>
      </c>
      <c r="G14" s="7" t="str">
        <f>$D$7</f>
        <v>B2</v>
      </c>
      <c r="H14" s="1"/>
      <c r="I14" s="8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117" customFormat="1" ht="12.75" hidden="1" customHeight="1" x14ac:dyDescent="0.15">
      <c r="A15" s="113">
        <v>3</v>
      </c>
      <c r="B15" s="114">
        <v>0.83333333333333337</v>
      </c>
      <c r="C15" s="113" t="s">
        <v>13</v>
      </c>
      <c r="D15" s="115">
        <f t="shared" si="0"/>
        <v>0.89583333333333337</v>
      </c>
      <c r="E15" s="116" t="str">
        <f>$G$8</f>
        <v>R3</v>
      </c>
      <c r="F15" s="117" t="s">
        <v>14</v>
      </c>
      <c r="G15" s="116" t="str">
        <f>$G$9</f>
        <v>R4</v>
      </c>
      <c r="I15" s="118">
        <v>2</v>
      </c>
      <c r="M15" s="1"/>
      <c r="N15" s="1"/>
      <c r="O15" s="1"/>
    </row>
    <row r="16" spans="1:26" ht="12.75" customHeight="1" x14ac:dyDescent="0.15">
      <c r="A16" s="2">
        <v>4</v>
      </c>
      <c r="B16" s="5">
        <v>0.83333333333333337</v>
      </c>
      <c r="C16" s="2" t="s">
        <v>13</v>
      </c>
      <c r="D16" s="6">
        <f t="shared" si="0"/>
        <v>0.89583333333333337</v>
      </c>
      <c r="E16" s="7" t="str">
        <f>$D$8</f>
        <v>B3</v>
      </c>
      <c r="F16" s="1" t="s">
        <v>14</v>
      </c>
      <c r="G16" s="7" t="str">
        <f>$G$8</f>
        <v>R3</v>
      </c>
      <c r="H16" s="1"/>
      <c r="I16" s="8">
        <v>3</v>
      </c>
      <c r="J16" s="1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379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5">
        <v>0.45833333333333331</v>
      </c>
      <c r="C20" s="2" t="s">
        <v>13</v>
      </c>
      <c r="D20" s="6">
        <f t="shared" ref="D20:D23" si="1">B20+(1/24/60*90)</f>
        <v>0.52083333333333326</v>
      </c>
      <c r="E20" s="7" t="str">
        <f>$D$6</f>
        <v>Eden Prairie</v>
      </c>
      <c r="F20" s="1" t="s">
        <v>14</v>
      </c>
      <c r="G20" s="7" t="str">
        <f>$D$8</f>
        <v>B3</v>
      </c>
      <c r="H20" s="1"/>
      <c r="I20" s="8">
        <v>1</v>
      </c>
      <c r="J20" s="1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5">
        <v>0.46875</v>
      </c>
      <c r="C21" s="2" t="s">
        <v>13</v>
      </c>
      <c r="D21" s="6">
        <f t="shared" si="1"/>
        <v>0.53125</v>
      </c>
      <c r="E21" s="7" t="str">
        <f>$D$7</f>
        <v>B2</v>
      </c>
      <c r="F21" s="1" t="s">
        <v>14</v>
      </c>
      <c r="G21" s="7" t="str">
        <f>$G$7</f>
        <v>R2</v>
      </c>
      <c r="H21" s="1"/>
      <c r="I21" s="8">
        <v>3</v>
      </c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5">
        <v>0.53125</v>
      </c>
      <c r="C22" s="2" t="s">
        <v>13</v>
      </c>
      <c r="D22" s="6">
        <f t="shared" si="1"/>
        <v>0.59375</v>
      </c>
      <c r="E22" s="7" t="str">
        <f>$G$6</f>
        <v>R1</v>
      </c>
      <c r="F22" s="1" t="s">
        <v>14</v>
      </c>
      <c r="G22" s="7" t="str">
        <f>$G$8</f>
        <v>R3</v>
      </c>
      <c r="H22" s="1"/>
      <c r="I22" s="8">
        <v>3</v>
      </c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17" customFormat="1" ht="12.75" hidden="1" customHeight="1" x14ac:dyDescent="0.15">
      <c r="A23" s="113">
        <v>8</v>
      </c>
      <c r="B23" s="114">
        <v>0.61458333333333337</v>
      </c>
      <c r="C23" s="113" t="s">
        <v>13</v>
      </c>
      <c r="D23" s="115">
        <f t="shared" si="1"/>
        <v>0.67708333333333337</v>
      </c>
      <c r="E23" s="116" t="str">
        <f>$D$9</f>
        <v>B4</v>
      </c>
      <c r="F23" s="117" t="s">
        <v>14</v>
      </c>
      <c r="G23" s="116" t="str">
        <f>$D$7</f>
        <v>B2</v>
      </c>
      <c r="I23" s="118">
        <v>3</v>
      </c>
      <c r="L23"/>
      <c r="M23"/>
      <c r="N23"/>
    </row>
    <row r="24" spans="1:26" ht="12.75" customHeight="1" x14ac:dyDescent="0.15">
      <c r="A24" s="2"/>
      <c r="B24" s="5"/>
      <c r="C24" s="2"/>
      <c r="D24" s="1"/>
      <c r="H24" s="1"/>
      <c r="I24" s="8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5">
        <v>0.75</v>
      </c>
      <c r="C25" s="2" t="s">
        <v>13</v>
      </c>
      <c r="D25" s="6">
        <f>B25+(1/24/60*90)</f>
        <v>0.8125</v>
      </c>
      <c r="E25" s="7" t="str">
        <f>$G$7</f>
        <v>R2</v>
      </c>
      <c r="F25" s="1" t="s">
        <v>14</v>
      </c>
      <c r="G25" s="7" t="str">
        <f>$G$8</f>
        <v>R3</v>
      </c>
      <c r="H25" s="1"/>
      <c r="I25" s="8">
        <v>3</v>
      </c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17" customFormat="1" ht="12.75" hidden="1" customHeight="1" x14ac:dyDescent="0.15">
      <c r="A26" s="113">
        <v>10</v>
      </c>
      <c r="B26" s="114">
        <v>0.77083333333333337</v>
      </c>
      <c r="C26" s="113" t="s">
        <v>13</v>
      </c>
      <c r="D26" s="115">
        <f>B26+(1/24/60*90)</f>
        <v>0.83333333333333337</v>
      </c>
      <c r="E26" s="116" t="str">
        <f>$G$7</f>
        <v>R2</v>
      </c>
      <c r="F26" s="117" t="s">
        <v>14</v>
      </c>
      <c r="G26" s="116" t="str">
        <f>$G$8</f>
        <v>R3</v>
      </c>
      <c r="I26" s="118">
        <v>2</v>
      </c>
      <c r="L26"/>
      <c r="M26"/>
      <c r="N26"/>
    </row>
    <row r="27" spans="1:26" ht="12.75" customHeight="1" x14ac:dyDescent="0.15">
      <c r="A27" s="2">
        <v>11</v>
      </c>
      <c r="B27" s="5">
        <v>0.80208333333333337</v>
      </c>
      <c r="C27" s="2" t="s">
        <v>13</v>
      </c>
      <c r="D27" s="6">
        <f>B27+(1/24/60*90)</f>
        <v>0.86458333333333337</v>
      </c>
      <c r="E27" s="7" t="str">
        <f>$D$6</f>
        <v>Eden Prairie</v>
      </c>
      <c r="F27" s="1" t="s">
        <v>14</v>
      </c>
      <c r="G27" s="7" t="str">
        <f>$G$6</f>
        <v>R1</v>
      </c>
      <c r="H27" s="1"/>
      <c r="I27" s="8">
        <v>1</v>
      </c>
      <c r="J27" s="1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5">
        <v>0.8125</v>
      </c>
      <c r="C28" s="2" t="s">
        <v>13</v>
      </c>
      <c r="D28" s="6">
        <f>B28+(1/24/60*90)</f>
        <v>0.875</v>
      </c>
      <c r="E28" s="7" t="str">
        <f>$D$7</f>
        <v>B2</v>
      </c>
      <c r="F28" s="1" t="s">
        <v>14</v>
      </c>
      <c r="G28" s="7" t="str">
        <f>$D$8</f>
        <v>B3</v>
      </c>
      <c r="H28" s="1"/>
      <c r="I28" s="8">
        <v>3</v>
      </c>
      <c r="J28" s="1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380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5">
        <v>0.46875</v>
      </c>
      <c r="C32" s="2" t="s">
        <v>13</v>
      </c>
      <c r="D32" s="6">
        <f t="shared" ref="D32:D35" si="2">B32+(1/24/60*90)</f>
        <v>0.53125</v>
      </c>
      <c r="E32" s="7" t="s">
        <v>16</v>
      </c>
      <c r="F32" s="1" t="s">
        <v>14</v>
      </c>
      <c r="G32" s="7" t="s">
        <v>17</v>
      </c>
      <c r="H32" s="1" t="s">
        <v>18</v>
      </c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5">
        <v>0.47916666666666669</v>
      </c>
      <c r="C33" s="2" t="s">
        <v>13</v>
      </c>
      <c r="D33" s="6">
        <f t="shared" si="2"/>
        <v>0.54166666666666663</v>
      </c>
      <c r="E33" s="7" t="s">
        <v>19</v>
      </c>
      <c r="F33" s="1" t="s">
        <v>14</v>
      </c>
      <c r="G33" s="7" t="s">
        <v>20</v>
      </c>
      <c r="H33" s="1" t="s">
        <v>21</v>
      </c>
      <c r="I33" s="8">
        <v>1</v>
      </c>
      <c r="J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117" customFormat="1" ht="12.75" hidden="1" customHeight="1" x14ac:dyDescent="0.15">
      <c r="A34" s="113">
        <v>15</v>
      </c>
      <c r="B34" s="114">
        <v>0.53125</v>
      </c>
      <c r="C34" s="113" t="s">
        <v>13</v>
      </c>
      <c r="D34" s="115">
        <f t="shared" si="2"/>
        <v>0.59375</v>
      </c>
      <c r="E34" s="116" t="s">
        <v>16</v>
      </c>
      <c r="F34" s="117" t="s">
        <v>14</v>
      </c>
      <c r="G34" s="116" t="s">
        <v>17</v>
      </c>
      <c r="H34" s="117" t="s">
        <v>18</v>
      </c>
      <c r="I34" s="118">
        <v>3</v>
      </c>
    </row>
    <row r="35" spans="1:26" ht="12.75" customHeight="1" x14ac:dyDescent="0.15">
      <c r="A35" s="2">
        <v>16</v>
      </c>
      <c r="B35" s="119">
        <v>0.55208333333333337</v>
      </c>
      <c r="C35" s="2" t="s">
        <v>13</v>
      </c>
      <c r="D35" s="6">
        <f t="shared" si="2"/>
        <v>0.61458333333333337</v>
      </c>
      <c r="E35" s="7" t="s">
        <v>22</v>
      </c>
      <c r="F35" s="1" t="s">
        <v>14</v>
      </c>
      <c r="G35" s="7" t="s">
        <v>23</v>
      </c>
      <c r="H35" s="1" t="s">
        <v>24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26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27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28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29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20" t="s">
        <v>381</v>
      </c>
      <c r="C46" s="120"/>
      <c r="D46" s="1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8:E8"/>
    <mergeCell ref="D9:E9"/>
    <mergeCell ref="D1:I1"/>
    <mergeCell ref="D2:I2"/>
    <mergeCell ref="D3:I3"/>
    <mergeCell ref="D5:E5"/>
    <mergeCell ref="D6:E6"/>
    <mergeCell ref="D7:E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32.5" customWidth="1"/>
    <col min="4" max="4" width="15.23828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309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115</v>
      </c>
      <c r="B14" s="3" t="s">
        <v>310</v>
      </c>
      <c r="C14" s="3" t="s">
        <v>316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298</v>
      </c>
      <c r="C15" s="1" t="s">
        <v>37</v>
      </c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294</v>
      </c>
      <c r="C16" s="1" t="s">
        <v>39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278</v>
      </c>
      <c r="C17" s="1" t="s">
        <v>318</v>
      </c>
      <c r="D17" s="1"/>
      <c r="E17" s="8">
        <v>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 t="s">
        <v>311</v>
      </c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1" t="s">
        <v>300</v>
      </c>
      <c r="C21" s="1" t="s">
        <v>56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302</v>
      </c>
      <c r="C22" s="1" t="s">
        <v>319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305</v>
      </c>
      <c r="C23" s="1" t="s">
        <v>320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282</v>
      </c>
      <c r="C25" s="1" t="s">
        <v>321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284</v>
      </c>
      <c r="C26" s="1" t="s">
        <v>322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288</v>
      </c>
      <c r="C27" s="1" t="s">
        <v>135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/>
      <c r="B28" s="1"/>
      <c r="C28" s="1"/>
      <c r="D28" s="1"/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314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10</v>
      </c>
      <c r="B32" s="1" t="s">
        <v>304</v>
      </c>
      <c r="C32" s="1" t="s">
        <v>145</v>
      </c>
      <c r="D32" s="1" t="s">
        <v>323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11</v>
      </c>
      <c r="B33" s="1" t="s">
        <v>324</v>
      </c>
      <c r="C33" s="1" t="s">
        <v>146</v>
      </c>
      <c r="D33" s="1" t="s">
        <v>323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12</v>
      </c>
      <c r="B34" s="1" t="s">
        <v>325</v>
      </c>
      <c r="C34" s="1" t="s">
        <v>153</v>
      </c>
      <c r="D34" s="1" t="s">
        <v>66</v>
      </c>
      <c r="E34" s="8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/>
      <c r="B35" s="1"/>
      <c r="C35" s="1"/>
      <c r="D35" s="1"/>
      <c r="E35" s="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13</v>
      </c>
      <c r="B36" s="1" t="s">
        <v>326</v>
      </c>
      <c r="C36" s="1" t="s">
        <v>327</v>
      </c>
      <c r="D36" s="1" t="s">
        <v>24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14</v>
      </c>
      <c r="B37" s="1" t="s">
        <v>328</v>
      </c>
      <c r="C37" s="1" t="s">
        <v>329</v>
      </c>
      <c r="D37" s="1" t="s">
        <v>21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3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295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26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27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28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29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  <pageSetUpPr fitToPage="1"/>
  </sheetPr>
  <dimension ref="A1:Z1000"/>
  <sheetViews>
    <sheetView tabSelected="1" workbookViewId="0">
      <selection activeCell="H18" sqref="H18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45"/>
      <c r="B1" s="146"/>
      <c r="C1" s="146"/>
      <c r="D1" s="147" t="s">
        <v>92</v>
      </c>
      <c r="E1" s="148"/>
      <c r="F1" s="148"/>
      <c r="G1" s="148"/>
      <c r="H1" s="148"/>
      <c r="I1" s="148"/>
      <c r="J1" s="15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46"/>
      <c r="B2" s="146"/>
      <c r="C2" s="146"/>
      <c r="D2" s="149" t="s">
        <v>382</v>
      </c>
      <c r="E2" s="148"/>
      <c r="F2" s="148"/>
      <c r="G2" s="148"/>
      <c r="H2" s="148"/>
      <c r="I2" s="148"/>
      <c r="J2" s="159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46"/>
      <c r="B3" s="146"/>
      <c r="C3" s="146"/>
      <c r="D3" s="149" t="s">
        <v>383</v>
      </c>
      <c r="E3" s="148"/>
      <c r="F3" s="148"/>
      <c r="G3" s="148"/>
      <c r="H3" s="148"/>
      <c r="I3" s="148"/>
      <c r="J3" s="159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46"/>
      <c r="B4" s="146"/>
      <c r="C4" s="146"/>
      <c r="D4" s="146"/>
      <c r="E4" s="146"/>
      <c r="F4" s="146"/>
      <c r="G4" s="146"/>
      <c r="H4" s="146"/>
      <c r="I4" s="146"/>
      <c r="J4" s="15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46"/>
      <c r="B5" s="146"/>
      <c r="C5" s="146"/>
      <c r="D5" s="150" t="s">
        <v>1</v>
      </c>
      <c r="E5" s="150"/>
      <c r="F5" s="150"/>
      <c r="G5" s="150" t="s">
        <v>2</v>
      </c>
      <c r="H5" s="151" t="s">
        <v>93</v>
      </c>
      <c r="I5" s="148"/>
      <c r="J5" s="15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46"/>
      <c r="B6" s="146"/>
      <c r="C6" s="146"/>
      <c r="D6" s="152" t="s">
        <v>387</v>
      </c>
      <c r="E6" s="148"/>
      <c r="F6" s="153"/>
      <c r="G6" s="153" t="s">
        <v>390</v>
      </c>
      <c r="H6" s="152" t="s">
        <v>393</v>
      </c>
      <c r="I6" s="148"/>
      <c r="J6" s="16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46"/>
      <c r="B7" s="146"/>
      <c r="C7" s="146"/>
      <c r="D7" s="152" t="s">
        <v>388</v>
      </c>
      <c r="E7" s="148"/>
      <c r="F7" s="153"/>
      <c r="G7" s="153" t="s">
        <v>391</v>
      </c>
      <c r="H7" s="152" t="s">
        <v>394</v>
      </c>
      <c r="I7" s="148"/>
      <c r="J7" s="16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46"/>
      <c r="B8" s="146"/>
      <c r="C8" s="146"/>
      <c r="D8" s="152" t="s">
        <v>180</v>
      </c>
      <c r="E8" s="148"/>
      <c r="F8" s="153"/>
      <c r="G8" s="153" t="s">
        <v>185</v>
      </c>
      <c r="H8" s="152" t="s">
        <v>395</v>
      </c>
      <c r="I8" s="148"/>
      <c r="J8" s="16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46"/>
      <c r="B9" s="146"/>
      <c r="C9" s="146"/>
      <c r="D9" s="152" t="s">
        <v>389</v>
      </c>
      <c r="E9" s="148"/>
      <c r="F9" s="153"/>
      <c r="G9" s="153" t="s">
        <v>392</v>
      </c>
      <c r="H9" s="152" t="s">
        <v>396</v>
      </c>
      <c r="I9" s="148"/>
      <c r="J9" s="16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46"/>
      <c r="B10" s="146"/>
      <c r="C10" s="146"/>
      <c r="D10" s="146"/>
      <c r="E10" s="146"/>
      <c r="F10" s="146"/>
      <c r="G10" s="146"/>
      <c r="H10" s="146"/>
      <c r="I10" s="146"/>
      <c r="J10" s="15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46"/>
      <c r="B11" s="146"/>
      <c r="C11" s="146"/>
      <c r="D11" s="146"/>
      <c r="E11" s="146"/>
      <c r="F11" s="146"/>
      <c r="G11" s="146"/>
      <c r="H11" s="146"/>
      <c r="I11" s="154" t="s">
        <v>11</v>
      </c>
      <c r="J11" s="15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54"/>
      <c r="B12" s="150" t="s">
        <v>384</v>
      </c>
      <c r="C12" s="154"/>
      <c r="D12" s="146"/>
      <c r="E12" s="150"/>
      <c r="F12" s="150"/>
      <c r="G12" s="150" t="s">
        <v>92</v>
      </c>
      <c r="H12" s="146"/>
      <c r="I12" s="154" t="s">
        <v>12</v>
      </c>
      <c r="J12" s="159"/>
      <c r="K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54">
        <v>1</v>
      </c>
      <c r="B13" s="155">
        <v>0.42708333333333331</v>
      </c>
      <c r="C13" s="154" t="s">
        <v>13</v>
      </c>
      <c r="D13" s="156">
        <f t="shared" ref="D13:D18" si="0">B13+(1/24/60*90)</f>
        <v>0.48958333333333331</v>
      </c>
      <c r="E13" s="157" t="str">
        <f>$D$6</f>
        <v xml:space="preserve">Eden Prairie </v>
      </c>
      <c r="F13" s="146" t="s">
        <v>14</v>
      </c>
      <c r="G13" s="157" t="str">
        <f>$D$7</f>
        <v>Rosemount</v>
      </c>
      <c r="H13" s="146"/>
      <c r="I13" s="158">
        <v>1</v>
      </c>
      <c r="J13" s="159"/>
      <c r="K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154">
        <v>2</v>
      </c>
      <c r="B14" s="155">
        <v>0.48958333333333331</v>
      </c>
      <c r="C14" s="154" t="s">
        <v>13</v>
      </c>
      <c r="D14" s="156">
        <f t="shared" si="0"/>
        <v>0.55208333333333326</v>
      </c>
      <c r="E14" s="157" t="str">
        <f>$D$9</f>
        <v xml:space="preserve">Lakeville North </v>
      </c>
      <c r="F14" s="146" t="s">
        <v>14</v>
      </c>
      <c r="G14" s="157" t="str">
        <f>$D$8</f>
        <v>Eagan</v>
      </c>
      <c r="H14" s="146"/>
      <c r="I14" s="158">
        <v>1</v>
      </c>
      <c r="J14" s="159"/>
      <c r="K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154">
        <v>3</v>
      </c>
      <c r="B15" s="155">
        <v>0.57291666666666663</v>
      </c>
      <c r="C15" s="154" t="s">
        <v>13</v>
      </c>
      <c r="D15" s="156">
        <f t="shared" si="0"/>
        <v>0.63541666666666663</v>
      </c>
      <c r="E15" s="157" t="str">
        <f>$G$6</f>
        <v xml:space="preserve">Prior Lake </v>
      </c>
      <c r="F15" s="146" t="s">
        <v>14</v>
      </c>
      <c r="G15" s="157" t="str">
        <f>$G$7</f>
        <v xml:space="preserve">St Michael Albertville </v>
      </c>
      <c r="H15" s="146"/>
      <c r="I15" s="158">
        <v>1</v>
      </c>
      <c r="J15" s="159"/>
      <c r="K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154">
        <v>4</v>
      </c>
      <c r="B16" s="155">
        <v>0.58333333333333337</v>
      </c>
      <c r="C16" s="154" t="s">
        <v>13</v>
      </c>
      <c r="D16" s="156">
        <f t="shared" si="0"/>
        <v>0.64583333333333337</v>
      </c>
      <c r="E16" s="157" t="str">
        <f>$H$6</f>
        <v xml:space="preserve">Shakopee </v>
      </c>
      <c r="F16" s="146" t="s">
        <v>14</v>
      </c>
      <c r="G16" s="157" t="str">
        <f>$H$7</f>
        <v xml:space="preserve">Farmington </v>
      </c>
      <c r="H16" s="146"/>
      <c r="I16" s="158">
        <v>3</v>
      </c>
      <c r="J16" s="159"/>
      <c r="K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154">
        <v>5</v>
      </c>
      <c r="B17" s="155">
        <v>0.63541666666666663</v>
      </c>
      <c r="C17" s="154" t="s">
        <v>13</v>
      </c>
      <c r="D17" s="156">
        <f t="shared" si="0"/>
        <v>0.69791666666666663</v>
      </c>
      <c r="E17" s="157" t="str">
        <f>$G$9</f>
        <v xml:space="preserve">Roseville </v>
      </c>
      <c r="F17" s="146" t="s">
        <v>14</v>
      </c>
      <c r="G17" s="157" t="str">
        <f>$G$8</f>
        <v>Blaine</v>
      </c>
      <c r="H17" s="146"/>
      <c r="I17" s="158">
        <v>1</v>
      </c>
      <c r="J17" s="159"/>
      <c r="K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154">
        <v>6</v>
      </c>
      <c r="B18" s="155">
        <v>0.64583333333333337</v>
      </c>
      <c r="C18" s="154" t="s">
        <v>13</v>
      </c>
      <c r="D18" s="156">
        <f t="shared" si="0"/>
        <v>0.70833333333333337</v>
      </c>
      <c r="E18" s="157" t="str">
        <f>$H$9</f>
        <v xml:space="preserve">Mahtomedi </v>
      </c>
      <c r="F18" s="146" t="s">
        <v>14</v>
      </c>
      <c r="G18" s="157" t="str">
        <f>$H$8</f>
        <v xml:space="preserve">Buffalo </v>
      </c>
      <c r="H18" s="146"/>
      <c r="I18" s="158">
        <v>3</v>
      </c>
      <c r="J18" s="15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154"/>
      <c r="B19" s="155"/>
      <c r="C19" s="154"/>
      <c r="D19" s="156"/>
      <c r="E19" s="145"/>
      <c r="F19" s="145"/>
      <c r="G19" s="145"/>
      <c r="H19" s="146"/>
      <c r="I19" s="158"/>
      <c r="J19" s="15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154">
        <v>7</v>
      </c>
      <c r="B20" s="155">
        <v>0.83333333333333337</v>
      </c>
      <c r="C20" s="154" t="s">
        <v>13</v>
      </c>
      <c r="D20" s="156">
        <f t="shared" ref="D20:D21" si="1">B20+(1/24/60*90)</f>
        <v>0.89583333333333337</v>
      </c>
      <c r="E20" s="157" t="str">
        <f>$D$7</f>
        <v>Rosemount</v>
      </c>
      <c r="F20" s="146" t="s">
        <v>14</v>
      </c>
      <c r="G20" s="157" t="str">
        <f>$D$9</f>
        <v xml:space="preserve">Lakeville North </v>
      </c>
      <c r="H20" s="146"/>
      <c r="I20" s="158">
        <v>2</v>
      </c>
      <c r="J20" s="159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154">
        <v>8</v>
      </c>
      <c r="B21" s="155">
        <v>0.84375</v>
      </c>
      <c r="C21" s="154" t="s">
        <v>13</v>
      </c>
      <c r="D21" s="156">
        <f t="shared" si="1"/>
        <v>0.90625</v>
      </c>
      <c r="E21" s="157" t="str">
        <f>$D$6</f>
        <v xml:space="preserve">Eden Prairie </v>
      </c>
      <c r="F21" s="146" t="s">
        <v>14</v>
      </c>
      <c r="G21" s="157" t="str">
        <f>$D$8</f>
        <v>Eagan</v>
      </c>
      <c r="H21" s="146"/>
      <c r="I21" s="158">
        <v>1</v>
      </c>
      <c r="J21" s="159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154"/>
      <c r="B22" s="155"/>
      <c r="C22" s="154"/>
      <c r="D22" s="150"/>
      <c r="E22" s="150"/>
      <c r="F22" s="150"/>
      <c r="G22" s="146"/>
      <c r="H22" s="146"/>
      <c r="I22" s="158"/>
      <c r="J22" s="159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154"/>
      <c r="B23" s="155"/>
      <c r="C23" s="154"/>
      <c r="D23" s="146"/>
      <c r="E23" s="146"/>
      <c r="F23" s="146"/>
      <c r="G23" s="146"/>
      <c r="H23" s="146"/>
      <c r="I23" s="158"/>
      <c r="J23" s="159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154"/>
      <c r="B24" s="150" t="s">
        <v>385</v>
      </c>
      <c r="C24" s="154"/>
      <c r="D24" s="146"/>
      <c r="E24" s="150"/>
      <c r="F24" s="150"/>
      <c r="G24" s="146"/>
      <c r="H24" s="146"/>
      <c r="I24" s="158"/>
      <c r="J24" s="159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154">
        <v>9</v>
      </c>
      <c r="B25" s="155">
        <v>0.34375</v>
      </c>
      <c r="C25" s="154" t="s">
        <v>13</v>
      </c>
      <c r="D25" s="156">
        <f>B25+(1/24/60*90)</f>
        <v>0.40625</v>
      </c>
      <c r="E25" s="157" t="str">
        <f>$G$6</f>
        <v xml:space="preserve">Prior Lake </v>
      </c>
      <c r="F25" s="146" t="s">
        <v>14</v>
      </c>
      <c r="G25" s="157" t="str">
        <f>$G$8</f>
        <v>Blaine</v>
      </c>
      <c r="H25" s="146"/>
      <c r="I25" s="158">
        <v>3</v>
      </c>
      <c r="J25" s="159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154">
        <v>10</v>
      </c>
      <c r="B26" s="155">
        <v>0.375</v>
      </c>
      <c r="C26" s="154" t="s">
        <v>13</v>
      </c>
      <c r="D26" s="156">
        <f t="shared" ref="D26:D30" si="2">B26+(1/24/60*90)</f>
        <v>0.4375</v>
      </c>
      <c r="E26" s="157" t="str">
        <f>$H$6</f>
        <v xml:space="preserve">Shakopee </v>
      </c>
      <c r="F26" s="146" t="s">
        <v>14</v>
      </c>
      <c r="G26" s="157" t="str">
        <f>$H$8</f>
        <v xml:space="preserve">Buffalo </v>
      </c>
      <c r="H26" s="146"/>
      <c r="I26" s="158">
        <v>1</v>
      </c>
      <c r="J26" s="159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154">
        <v>11</v>
      </c>
      <c r="B27" s="155">
        <v>0.40625</v>
      </c>
      <c r="C27" s="154" t="s">
        <v>13</v>
      </c>
      <c r="D27" s="156">
        <f t="shared" si="2"/>
        <v>0.46875</v>
      </c>
      <c r="E27" s="157" t="str">
        <f>$G$7</f>
        <v xml:space="preserve">St Michael Albertville </v>
      </c>
      <c r="F27" s="146" t="s">
        <v>14</v>
      </c>
      <c r="G27" s="157" t="str">
        <f>$G$9</f>
        <v xml:space="preserve">Roseville </v>
      </c>
      <c r="H27" s="146"/>
      <c r="I27" s="158">
        <v>3</v>
      </c>
      <c r="J27" s="159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154">
        <v>12</v>
      </c>
      <c r="B28" s="155">
        <v>0.4375</v>
      </c>
      <c r="C28" s="154" t="s">
        <v>13</v>
      </c>
      <c r="D28" s="156">
        <f t="shared" si="2"/>
        <v>0.5</v>
      </c>
      <c r="E28" s="157" t="str">
        <f>$H$7</f>
        <v xml:space="preserve">Farmington </v>
      </c>
      <c r="F28" s="146" t="s">
        <v>14</v>
      </c>
      <c r="G28" s="157" t="str">
        <f>$H$9</f>
        <v xml:space="preserve">Mahtomedi </v>
      </c>
      <c r="H28" s="146"/>
      <c r="I28" s="158">
        <v>1</v>
      </c>
      <c r="J28" s="159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154"/>
      <c r="B29" s="155"/>
      <c r="C29" s="154"/>
      <c r="D29" s="156"/>
      <c r="E29" s="157"/>
      <c r="F29" s="146"/>
      <c r="G29" s="157"/>
      <c r="H29" s="146"/>
      <c r="I29" s="158"/>
      <c r="J29" s="159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154">
        <v>13</v>
      </c>
      <c r="B30" s="155">
        <v>0.75</v>
      </c>
      <c r="C30" s="154" t="s">
        <v>13</v>
      </c>
      <c r="D30" s="156">
        <f t="shared" si="2"/>
        <v>0.8125</v>
      </c>
      <c r="E30" s="157" t="str">
        <f>$D$6</f>
        <v xml:space="preserve">Eden Prairie </v>
      </c>
      <c r="F30" s="146" t="s">
        <v>14</v>
      </c>
      <c r="G30" s="157" t="str">
        <f>$D$9</f>
        <v xml:space="preserve">Lakeville North </v>
      </c>
      <c r="H30" s="146"/>
      <c r="I30" s="158">
        <v>1</v>
      </c>
      <c r="J30" s="159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154">
        <v>14</v>
      </c>
      <c r="B31" s="155">
        <v>0.76041666666666663</v>
      </c>
      <c r="C31" s="154" t="s">
        <v>13</v>
      </c>
      <c r="D31" s="156">
        <f t="shared" ref="D31:D35" si="3">B31+(1/24/60*90)</f>
        <v>0.82291666666666663</v>
      </c>
      <c r="E31" s="157" t="str">
        <f>$G$6</f>
        <v xml:space="preserve">Prior Lake </v>
      </c>
      <c r="F31" s="146" t="s">
        <v>14</v>
      </c>
      <c r="G31" s="157" t="str">
        <f>$G$9</f>
        <v xml:space="preserve">Roseville </v>
      </c>
      <c r="H31" s="146"/>
      <c r="I31" s="158">
        <v>3</v>
      </c>
      <c r="J31" s="159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154">
        <v>15</v>
      </c>
      <c r="B32" s="155">
        <v>0.77083333333333337</v>
      </c>
      <c r="C32" s="154" t="s">
        <v>13</v>
      </c>
      <c r="D32" s="156">
        <f t="shared" si="3"/>
        <v>0.83333333333333337</v>
      </c>
      <c r="E32" s="157" t="str">
        <f>$G$8</f>
        <v>Blaine</v>
      </c>
      <c r="F32" s="146" t="s">
        <v>14</v>
      </c>
      <c r="G32" s="157" t="str">
        <f>$G$7</f>
        <v xml:space="preserve">St Michael Albertville </v>
      </c>
      <c r="H32" s="146"/>
      <c r="I32" s="158">
        <v>2</v>
      </c>
      <c r="J32" s="159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154">
        <v>16</v>
      </c>
      <c r="B33" s="155">
        <v>0.8125</v>
      </c>
      <c r="C33" s="154" t="s">
        <v>13</v>
      </c>
      <c r="D33" s="156">
        <f t="shared" si="3"/>
        <v>0.875</v>
      </c>
      <c r="E33" s="157" t="str">
        <f>$D$8</f>
        <v>Eagan</v>
      </c>
      <c r="F33" s="146" t="s">
        <v>14</v>
      </c>
      <c r="G33" s="157" t="str">
        <f>$D$7</f>
        <v>Rosemount</v>
      </c>
      <c r="H33" s="146"/>
      <c r="I33" s="158">
        <v>1</v>
      </c>
      <c r="J33" s="159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154">
        <v>17</v>
      </c>
      <c r="B34" s="155">
        <v>0.82291666666666663</v>
      </c>
      <c r="C34" s="154" t="s">
        <v>13</v>
      </c>
      <c r="D34" s="156">
        <f t="shared" si="3"/>
        <v>0.88541666666666663</v>
      </c>
      <c r="E34" s="157" t="str">
        <f>$H$6</f>
        <v xml:space="preserve">Shakopee </v>
      </c>
      <c r="F34" s="146" t="s">
        <v>14</v>
      </c>
      <c r="G34" s="157" t="str">
        <f>$H$9</f>
        <v xml:space="preserve">Mahtomedi </v>
      </c>
      <c r="H34" s="146"/>
      <c r="I34" s="158">
        <v>3</v>
      </c>
      <c r="J34" s="159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154">
        <v>18</v>
      </c>
      <c r="B35" s="155">
        <v>0.83333333333333337</v>
      </c>
      <c r="C35" s="154" t="s">
        <v>13</v>
      </c>
      <c r="D35" s="156">
        <f t="shared" si="3"/>
        <v>0.89583333333333337</v>
      </c>
      <c r="E35" s="157" t="str">
        <f>$H$8</f>
        <v xml:space="preserve">Buffalo </v>
      </c>
      <c r="F35" s="146" t="s">
        <v>14</v>
      </c>
      <c r="G35" s="157" t="str">
        <f>$H$7</f>
        <v xml:space="preserve">Farmington </v>
      </c>
      <c r="H35" s="146"/>
      <c r="I35" s="158">
        <v>2</v>
      </c>
      <c r="J35" s="159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154"/>
      <c r="B36" s="155"/>
      <c r="C36" s="154"/>
      <c r="D36" s="146"/>
      <c r="E36" s="146"/>
      <c r="F36" s="146"/>
      <c r="G36" s="146"/>
      <c r="H36" s="146"/>
      <c r="I36" s="158"/>
      <c r="J36" s="15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154"/>
      <c r="B37" s="155"/>
      <c r="C37" s="154"/>
      <c r="D37" s="146"/>
      <c r="E37" s="146"/>
      <c r="F37" s="146"/>
      <c r="G37" s="146"/>
      <c r="H37" s="146"/>
      <c r="I37" s="158"/>
      <c r="J37" s="15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158"/>
      <c r="B38" s="150" t="s">
        <v>386</v>
      </c>
      <c r="C38" s="158"/>
      <c r="D38" s="146"/>
      <c r="E38" s="150"/>
      <c r="F38" s="150"/>
      <c r="G38" s="146"/>
      <c r="H38" s="146"/>
      <c r="I38" s="158"/>
      <c r="J38" s="15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54">
        <v>19</v>
      </c>
      <c r="B39" s="155">
        <v>0.36458333333333331</v>
      </c>
      <c r="C39" s="154" t="s">
        <v>13</v>
      </c>
      <c r="D39" s="156">
        <f t="shared" ref="D39:D44" si="4">B39+(1/24/60*90)</f>
        <v>0.42708333333333331</v>
      </c>
      <c r="E39" s="157" t="s">
        <v>94</v>
      </c>
      <c r="F39" s="146" t="s">
        <v>14</v>
      </c>
      <c r="G39" s="157" t="s">
        <v>95</v>
      </c>
      <c r="H39" s="146" t="s">
        <v>96</v>
      </c>
      <c r="I39" s="158">
        <v>3</v>
      </c>
      <c r="J39" s="15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54">
        <v>20</v>
      </c>
      <c r="B40" s="155">
        <v>0.36458333333333331</v>
      </c>
      <c r="C40" s="154" t="s">
        <v>13</v>
      </c>
      <c r="D40" s="156">
        <f t="shared" si="4"/>
        <v>0.42708333333333331</v>
      </c>
      <c r="E40" s="157" t="s">
        <v>97</v>
      </c>
      <c r="F40" s="146" t="s">
        <v>14</v>
      </c>
      <c r="G40" s="157" t="s">
        <v>98</v>
      </c>
      <c r="H40" s="146" t="s">
        <v>96</v>
      </c>
      <c r="I40" s="158">
        <v>1</v>
      </c>
      <c r="J40" s="15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54"/>
      <c r="B41" s="155"/>
      <c r="C41" s="154"/>
      <c r="D41" s="156"/>
      <c r="E41" s="145"/>
      <c r="F41" s="145"/>
      <c r="G41" s="145"/>
      <c r="H41" s="145"/>
      <c r="I41" s="158"/>
      <c r="J41" s="159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54">
        <v>21</v>
      </c>
      <c r="B42" s="155">
        <v>0.4375</v>
      </c>
      <c r="C42" s="154" t="s">
        <v>13</v>
      </c>
      <c r="D42" s="156">
        <f t="shared" si="4"/>
        <v>0.5</v>
      </c>
      <c r="E42" s="157" t="s">
        <v>99</v>
      </c>
      <c r="F42" s="146" t="s">
        <v>14</v>
      </c>
      <c r="G42" s="157" t="s">
        <v>100</v>
      </c>
      <c r="H42" s="146" t="s">
        <v>101</v>
      </c>
      <c r="I42" s="158">
        <v>3</v>
      </c>
      <c r="J42" s="159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54">
        <v>22</v>
      </c>
      <c r="B43" s="155">
        <v>0.51041666666666663</v>
      </c>
      <c r="C43" s="154" t="s">
        <v>13</v>
      </c>
      <c r="D43" s="156">
        <f t="shared" si="4"/>
        <v>0.57291666666666663</v>
      </c>
      <c r="E43" s="157" t="s">
        <v>102</v>
      </c>
      <c r="F43" s="146" t="s">
        <v>14</v>
      </c>
      <c r="G43" s="157" t="s">
        <v>103</v>
      </c>
      <c r="H43" s="146" t="s">
        <v>104</v>
      </c>
      <c r="I43" s="158">
        <v>3</v>
      </c>
      <c r="J43" s="15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54">
        <v>23</v>
      </c>
      <c r="B44" s="155">
        <v>0.58333333333333337</v>
      </c>
      <c r="C44" s="154" t="s">
        <v>13</v>
      </c>
      <c r="D44" s="156">
        <f t="shared" si="4"/>
        <v>0.64583333333333337</v>
      </c>
      <c r="E44" s="157" t="s">
        <v>105</v>
      </c>
      <c r="F44" s="146" t="s">
        <v>14</v>
      </c>
      <c r="G44" s="157" t="s">
        <v>106</v>
      </c>
      <c r="H44" s="146" t="s">
        <v>15</v>
      </c>
      <c r="I44" s="158">
        <v>3</v>
      </c>
      <c r="J44" s="15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54">
        <v>24</v>
      </c>
      <c r="B45" s="155">
        <v>0.58333333333333337</v>
      </c>
      <c r="C45" s="154" t="s">
        <v>13</v>
      </c>
      <c r="D45" s="156">
        <f t="shared" ref="D45:D47" si="5">B45+(1/24/60*90)</f>
        <v>0.64583333333333337</v>
      </c>
      <c r="E45" s="157" t="s">
        <v>109</v>
      </c>
      <c r="F45" s="146" t="s">
        <v>14</v>
      </c>
      <c r="G45" s="157" t="s">
        <v>110</v>
      </c>
      <c r="H45" s="146" t="s">
        <v>21</v>
      </c>
      <c r="I45" s="158">
        <v>1</v>
      </c>
      <c r="J45" s="159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54">
        <v>25</v>
      </c>
      <c r="B46" s="155">
        <v>0.65625</v>
      </c>
      <c r="C46" s="154" t="s">
        <v>13</v>
      </c>
      <c r="D46" s="156">
        <f t="shared" si="5"/>
        <v>0.71875</v>
      </c>
      <c r="E46" s="157" t="s">
        <v>107</v>
      </c>
      <c r="F46" s="146" t="s">
        <v>14</v>
      </c>
      <c r="G46" s="157" t="s">
        <v>108</v>
      </c>
      <c r="H46" s="146" t="s">
        <v>18</v>
      </c>
      <c r="I46" s="158">
        <v>3</v>
      </c>
      <c r="J46" s="15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54">
        <v>26</v>
      </c>
      <c r="B47" s="155">
        <v>0.65625</v>
      </c>
      <c r="C47" s="154" t="s">
        <v>13</v>
      </c>
      <c r="D47" s="156">
        <f t="shared" si="5"/>
        <v>0.71875</v>
      </c>
      <c r="E47" s="157" t="s">
        <v>111</v>
      </c>
      <c r="F47" s="146" t="s">
        <v>14</v>
      </c>
      <c r="G47" s="157" t="s">
        <v>112</v>
      </c>
      <c r="H47" s="146" t="s">
        <v>24</v>
      </c>
      <c r="I47" s="158">
        <v>1</v>
      </c>
      <c r="J47" s="159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54"/>
      <c r="B48" s="154"/>
      <c r="C48" s="154"/>
      <c r="D48" s="146"/>
      <c r="E48" s="146"/>
      <c r="F48" s="146"/>
      <c r="G48" s="146"/>
      <c r="H48" s="146"/>
      <c r="I48" s="158"/>
      <c r="J48" s="159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54"/>
      <c r="B49" s="154"/>
      <c r="C49" s="154"/>
      <c r="D49" s="146"/>
      <c r="E49" s="146"/>
      <c r="F49" s="146"/>
      <c r="G49" s="146"/>
      <c r="H49" s="146"/>
      <c r="I49" s="158"/>
      <c r="J49" s="15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54"/>
      <c r="B50" s="154"/>
      <c r="C50" s="154"/>
      <c r="D50" s="146"/>
      <c r="E50" s="146"/>
      <c r="F50" s="146"/>
      <c r="G50" s="146"/>
      <c r="H50" s="146"/>
      <c r="I50" s="158"/>
      <c r="J50" s="159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46"/>
      <c r="B51" s="146"/>
      <c r="C51" s="146"/>
      <c r="D51" s="146" t="s">
        <v>25</v>
      </c>
      <c r="E51" s="146"/>
      <c r="F51" s="146"/>
      <c r="G51" s="146"/>
      <c r="H51" s="146"/>
      <c r="I51" s="146"/>
      <c r="J51" s="159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46"/>
      <c r="B52" s="146"/>
      <c r="C52" s="146"/>
      <c r="D52" s="146"/>
      <c r="E52" s="146"/>
      <c r="F52" s="146"/>
      <c r="G52" s="146"/>
      <c r="H52" s="146"/>
      <c r="I52" s="146"/>
      <c r="J52" s="159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46"/>
      <c r="B53" s="146"/>
      <c r="C53" s="146"/>
      <c r="D53" s="146" t="s">
        <v>26</v>
      </c>
      <c r="E53" s="146"/>
      <c r="F53" s="146"/>
      <c r="G53" s="146"/>
      <c r="H53" s="146"/>
      <c r="I53" s="146"/>
      <c r="J53" s="159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46"/>
      <c r="B54" s="146"/>
      <c r="C54" s="146"/>
      <c r="D54" s="146" t="s">
        <v>27</v>
      </c>
      <c r="E54" s="146"/>
      <c r="F54" s="146"/>
      <c r="G54" s="146"/>
      <c r="H54" s="146"/>
      <c r="I54" s="146"/>
      <c r="J54" s="159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46"/>
      <c r="B55" s="146"/>
      <c r="C55" s="146"/>
      <c r="D55" s="146" t="s">
        <v>28</v>
      </c>
      <c r="E55" s="146"/>
      <c r="F55" s="146"/>
      <c r="G55" s="146"/>
      <c r="H55" s="146"/>
      <c r="I55" s="146"/>
      <c r="J55" s="159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46"/>
      <c r="B56" s="146"/>
      <c r="C56" s="146"/>
      <c r="D56" s="146" t="s">
        <v>29</v>
      </c>
      <c r="E56" s="146"/>
      <c r="F56" s="146"/>
      <c r="G56" s="146"/>
      <c r="H56" s="146"/>
      <c r="I56" s="146"/>
      <c r="J56" s="159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59"/>
      <c r="B57" s="159"/>
      <c r="C57" s="159"/>
      <c r="D57" s="159"/>
      <c r="E57" s="159"/>
      <c r="F57" s="159"/>
      <c r="G57" s="159"/>
      <c r="H57" s="159"/>
      <c r="I57" s="159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D1:I1"/>
    <mergeCell ref="D2:I2"/>
    <mergeCell ref="D3:I3"/>
    <mergeCell ref="H5:I5"/>
    <mergeCell ref="D6:E6"/>
    <mergeCell ref="H6:I6"/>
    <mergeCell ref="D7:E7"/>
    <mergeCell ref="D8:E8"/>
    <mergeCell ref="D9:E9"/>
    <mergeCell ref="H8:I8"/>
    <mergeCell ref="H9:I9"/>
    <mergeCell ref="H7:I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8.359375" customWidth="1"/>
    <col min="2" max="2" width="19.6875" customWidth="1"/>
    <col min="3" max="3" width="31.4179687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113</v>
      </c>
    </row>
    <row r="2" spans="1:5" ht="12.75" customHeight="1" x14ac:dyDescent="0.15"/>
    <row r="3" spans="1:5" ht="12.75" customHeight="1" x14ac:dyDescent="0.15">
      <c r="B3" s="3" t="s">
        <v>33</v>
      </c>
      <c r="C3" s="3" t="s">
        <v>34</v>
      </c>
      <c r="D3" s="3" t="s">
        <v>114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B9" s="4"/>
      <c r="C9" s="4"/>
    </row>
    <row r="10" spans="1:5" ht="12.75" customHeight="1" x14ac:dyDescent="0.15">
      <c r="A10" s="2" t="s">
        <v>115</v>
      </c>
      <c r="B10" s="3" t="s">
        <v>116</v>
      </c>
      <c r="C10" s="3" t="s">
        <v>92</v>
      </c>
      <c r="E10" s="2" t="s">
        <v>12</v>
      </c>
    </row>
    <row r="11" spans="1:5" ht="12.75" customHeight="1" x14ac:dyDescent="0.15">
      <c r="A11" s="2">
        <v>1</v>
      </c>
      <c r="B11" s="30" t="s">
        <v>117</v>
      </c>
      <c r="C11" s="30" t="s">
        <v>37</v>
      </c>
      <c r="E11" s="8">
        <v>1</v>
      </c>
    </row>
    <row r="12" spans="1:5" ht="12.75" customHeight="1" x14ac:dyDescent="0.15">
      <c r="A12" s="2">
        <v>2</v>
      </c>
      <c r="B12" s="30" t="s">
        <v>45</v>
      </c>
      <c r="C12" s="30" t="s">
        <v>118</v>
      </c>
      <c r="E12" s="8">
        <v>1</v>
      </c>
    </row>
    <row r="13" spans="1:5" ht="12.75" customHeight="1" x14ac:dyDescent="0.15">
      <c r="A13" s="2">
        <v>3</v>
      </c>
      <c r="B13" s="30" t="s">
        <v>51</v>
      </c>
      <c r="C13" s="30" t="s">
        <v>41</v>
      </c>
      <c r="E13" s="8">
        <v>1</v>
      </c>
    </row>
    <row r="14" spans="1:5" ht="12.75" customHeight="1" x14ac:dyDescent="0.15">
      <c r="A14" s="2">
        <v>4</v>
      </c>
      <c r="B14" s="30" t="s">
        <v>119</v>
      </c>
      <c r="C14" s="30" t="s">
        <v>120</v>
      </c>
      <c r="E14" s="8">
        <v>1</v>
      </c>
    </row>
    <row r="15" spans="1:5" ht="12.75" customHeight="1" x14ac:dyDescent="0.15">
      <c r="A15" s="2">
        <v>5</v>
      </c>
      <c r="B15" s="30" t="s">
        <v>121</v>
      </c>
      <c r="C15" s="30" t="s">
        <v>122</v>
      </c>
      <c r="E15" s="8">
        <v>1</v>
      </c>
    </row>
    <row r="16" spans="1:5" ht="12.75" customHeight="1" x14ac:dyDescent="0.15">
      <c r="A16" s="2">
        <v>6</v>
      </c>
      <c r="B16" s="30" t="s">
        <v>123</v>
      </c>
      <c r="C16" s="30" t="s">
        <v>124</v>
      </c>
      <c r="E16" s="8">
        <v>1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36</v>
      </c>
      <c r="C18" s="30" t="s">
        <v>46</v>
      </c>
      <c r="E18" s="8">
        <v>1</v>
      </c>
    </row>
    <row r="19" spans="1:5" ht="12.75" customHeight="1" x14ac:dyDescent="0.15">
      <c r="A19" s="2">
        <v>8</v>
      </c>
      <c r="B19" s="30" t="s">
        <v>38</v>
      </c>
      <c r="C19" s="30" t="s">
        <v>125</v>
      </c>
      <c r="E19" s="8">
        <v>1</v>
      </c>
    </row>
    <row r="20" spans="1:5" ht="12.75" customHeight="1" x14ac:dyDescent="0.15">
      <c r="A20" s="2">
        <v>9</v>
      </c>
      <c r="B20" s="30" t="s">
        <v>42</v>
      </c>
      <c r="C20" s="30" t="s">
        <v>48</v>
      </c>
      <c r="E20" s="8">
        <v>1</v>
      </c>
    </row>
    <row r="21" spans="1:5" ht="12.75" customHeight="1" x14ac:dyDescent="0.15">
      <c r="A21" s="2"/>
      <c r="E21" s="8"/>
    </row>
    <row r="22" spans="1:5" ht="12.75" customHeight="1" x14ac:dyDescent="0.15">
      <c r="A22" s="2"/>
      <c r="E22" s="8"/>
    </row>
    <row r="23" spans="1:5" ht="12.75" customHeight="1" x14ac:dyDescent="0.15">
      <c r="A23" s="2"/>
      <c r="B23" s="3" t="s">
        <v>126</v>
      </c>
      <c r="C23" s="3"/>
      <c r="E23" s="8"/>
    </row>
    <row r="24" spans="1:5" ht="12.75" customHeight="1" x14ac:dyDescent="0.15">
      <c r="A24" s="2">
        <v>10</v>
      </c>
      <c r="B24" s="30" t="s">
        <v>127</v>
      </c>
      <c r="C24" s="30" t="s">
        <v>128</v>
      </c>
      <c r="E24" s="8">
        <v>1</v>
      </c>
    </row>
    <row r="25" spans="1:5" ht="12.75" customHeight="1" x14ac:dyDescent="0.15">
      <c r="A25" s="2">
        <v>11</v>
      </c>
      <c r="B25" s="30" t="s">
        <v>129</v>
      </c>
      <c r="C25" s="30" t="s">
        <v>130</v>
      </c>
      <c r="E25" s="8">
        <v>1</v>
      </c>
    </row>
    <row r="26" spans="1:5" ht="12.75" customHeight="1" x14ac:dyDescent="0.15">
      <c r="A26" s="2">
        <v>12</v>
      </c>
      <c r="B26" s="30" t="s">
        <v>131</v>
      </c>
      <c r="C26" s="30" t="s">
        <v>132</v>
      </c>
      <c r="E26" s="8">
        <v>1</v>
      </c>
    </row>
    <row r="27" spans="1:5" ht="12.75" customHeight="1" x14ac:dyDescent="0.15">
      <c r="A27" s="2"/>
      <c r="E27" s="8"/>
    </row>
    <row r="28" spans="1:5" ht="12.75" customHeight="1" x14ac:dyDescent="0.15">
      <c r="A28" s="2">
        <v>13</v>
      </c>
      <c r="B28" s="30" t="s">
        <v>133</v>
      </c>
      <c r="C28" s="30" t="s">
        <v>56</v>
      </c>
      <c r="E28" s="8">
        <v>3</v>
      </c>
    </row>
    <row r="29" spans="1:5" ht="12.75" customHeight="1" x14ac:dyDescent="0.15">
      <c r="A29" s="2">
        <v>14</v>
      </c>
      <c r="B29" s="30" t="s">
        <v>134</v>
      </c>
      <c r="C29" s="30" t="s">
        <v>135</v>
      </c>
      <c r="E29" s="8">
        <v>2</v>
      </c>
    </row>
    <row r="30" spans="1:5" ht="12.75" customHeight="1" x14ac:dyDescent="0.15">
      <c r="A30" s="2">
        <v>15</v>
      </c>
      <c r="B30" s="30" t="s">
        <v>136</v>
      </c>
      <c r="C30" s="30" t="s">
        <v>137</v>
      </c>
      <c r="E30" s="8">
        <v>3</v>
      </c>
    </row>
    <row r="31" spans="1:5" ht="12.75" customHeight="1" x14ac:dyDescent="0.15">
      <c r="A31" s="2">
        <v>16</v>
      </c>
      <c r="B31" s="30" t="s">
        <v>138</v>
      </c>
      <c r="C31" s="30" t="s">
        <v>139</v>
      </c>
      <c r="E31" s="8">
        <v>2</v>
      </c>
    </row>
    <row r="32" spans="1:5" ht="12.75" customHeight="1" x14ac:dyDescent="0.15">
      <c r="A32" s="2">
        <v>17</v>
      </c>
      <c r="B32" s="30" t="s">
        <v>140</v>
      </c>
      <c r="C32" s="30" t="s">
        <v>141</v>
      </c>
      <c r="E32" s="8">
        <v>3</v>
      </c>
    </row>
    <row r="33" spans="1:5" ht="12.75" customHeight="1" x14ac:dyDescent="0.15">
      <c r="A33" s="2">
        <v>18</v>
      </c>
      <c r="B33" s="30" t="s">
        <v>142</v>
      </c>
      <c r="C33" s="30" t="s">
        <v>143</v>
      </c>
      <c r="E33" s="8">
        <v>3</v>
      </c>
    </row>
    <row r="34" spans="1:5" ht="12.75" customHeight="1" x14ac:dyDescent="0.15">
      <c r="A34" s="2"/>
      <c r="E34" s="8"/>
    </row>
    <row r="35" spans="1:5" ht="12.75" customHeight="1" x14ac:dyDescent="0.15">
      <c r="A35" s="2"/>
      <c r="E35" s="8"/>
    </row>
    <row r="36" spans="1:5" ht="12.75" customHeight="1" x14ac:dyDescent="0.15">
      <c r="A36" s="2"/>
      <c r="B36" s="3" t="s">
        <v>144</v>
      </c>
      <c r="E36" s="8"/>
    </row>
    <row r="37" spans="1:5" ht="12.75" customHeight="1" x14ac:dyDescent="0.15">
      <c r="A37" s="2">
        <v>19</v>
      </c>
      <c r="B37" s="30" t="s">
        <v>117</v>
      </c>
      <c r="C37" s="30" t="s">
        <v>145</v>
      </c>
      <c r="D37" s="30" t="s">
        <v>96</v>
      </c>
      <c r="E37" s="8">
        <v>1</v>
      </c>
    </row>
    <row r="38" spans="1:5" ht="12.75" customHeight="1" x14ac:dyDescent="0.15">
      <c r="A38" s="2">
        <v>20</v>
      </c>
      <c r="B38" s="30" t="s">
        <v>45</v>
      </c>
      <c r="C38" s="30" t="s">
        <v>146</v>
      </c>
      <c r="D38" s="30" t="s">
        <v>96</v>
      </c>
      <c r="E38" s="8">
        <v>1</v>
      </c>
    </row>
    <row r="39" spans="1:5" ht="12.75" customHeight="1" x14ac:dyDescent="0.15">
      <c r="A39" s="2"/>
      <c r="D39" s="3"/>
      <c r="E39" s="8"/>
    </row>
    <row r="40" spans="1:5" ht="12.75" customHeight="1" x14ac:dyDescent="0.15">
      <c r="A40" s="2">
        <v>21</v>
      </c>
      <c r="B40" s="30" t="s">
        <v>51</v>
      </c>
      <c r="C40" s="30" t="s">
        <v>147</v>
      </c>
      <c r="D40" s="30" t="s">
        <v>148</v>
      </c>
      <c r="E40" s="8">
        <v>1</v>
      </c>
    </row>
    <row r="41" spans="1:5" ht="12.75" customHeight="1" x14ac:dyDescent="0.15">
      <c r="A41" s="2">
        <v>22</v>
      </c>
      <c r="B41" s="30" t="s">
        <v>149</v>
      </c>
      <c r="C41" s="30" t="s">
        <v>150</v>
      </c>
      <c r="D41" s="30" t="s">
        <v>151</v>
      </c>
      <c r="E41" s="8">
        <v>2</v>
      </c>
    </row>
    <row r="42" spans="1:5" ht="12.75" customHeight="1" x14ac:dyDescent="0.15">
      <c r="A42" s="2">
        <v>23</v>
      </c>
      <c r="B42" s="30" t="s">
        <v>119</v>
      </c>
      <c r="C42" s="30" t="s">
        <v>152</v>
      </c>
      <c r="D42" s="30" t="s">
        <v>63</v>
      </c>
      <c r="E42" s="8">
        <v>1</v>
      </c>
    </row>
    <row r="43" spans="1:5" ht="12.75" customHeight="1" x14ac:dyDescent="0.15">
      <c r="A43" s="2">
        <v>24</v>
      </c>
      <c r="B43" s="30" t="s">
        <v>53</v>
      </c>
      <c r="C43" s="30" t="s">
        <v>153</v>
      </c>
      <c r="D43" s="30" t="s">
        <v>66</v>
      </c>
      <c r="E43" s="8">
        <v>3</v>
      </c>
    </row>
    <row r="44" spans="1:5" ht="12.75" customHeight="1" x14ac:dyDescent="0.15">
      <c r="A44" s="2">
        <v>25</v>
      </c>
      <c r="B44" s="30" t="s">
        <v>154</v>
      </c>
      <c r="C44" s="30" t="s">
        <v>155</v>
      </c>
      <c r="D44" s="30" t="s">
        <v>69</v>
      </c>
      <c r="E44" s="8">
        <v>2</v>
      </c>
    </row>
    <row r="45" spans="1:5" ht="12.75" customHeight="1" x14ac:dyDescent="0.15">
      <c r="A45" s="2">
        <v>26</v>
      </c>
      <c r="B45" s="30" t="s">
        <v>53</v>
      </c>
      <c r="C45" s="30" t="s">
        <v>156</v>
      </c>
      <c r="D45" s="30" t="s">
        <v>24</v>
      </c>
      <c r="E45" s="8">
        <v>1</v>
      </c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A48" s="2"/>
    </row>
    <row r="49" spans="2:2" ht="12.75" customHeight="1" x14ac:dyDescent="0.15">
      <c r="B49" s="30" t="s">
        <v>25</v>
      </c>
    </row>
    <row r="50" spans="2:2" ht="12.75" customHeight="1" x14ac:dyDescent="0.15"/>
    <row r="51" spans="2:2" ht="12.75" customHeight="1" x14ac:dyDescent="0.15">
      <c r="B51" s="30" t="s">
        <v>26</v>
      </c>
    </row>
    <row r="52" spans="2:2" ht="12.75" customHeight="1" x14ac:dyDescent="0.15">
      <c r="B52" s="30" t="s">
        <v>27</v>
      </c>
    </row>
    <row r="53" spans="2:2" ht="12.75" customHeight="1" x14ac:dyDescent="0.15">
      <c r="B53" s="30" t="s">
        <v>28</v>
      </c>
    </row>
    <row r="54" spans="2:2" ht="12.75" customHeight="1" x14ac:dyDescent="0.15">
      <c r="B54" s="30" t="s">
        <v>29</v>
      </c>
    </row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7.68359375" customWidth="1"/>
    <col min="2" max="2" width="17.39453125" customWidth="1"/>
    <col min="3" max="3" width="32.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113</v>
      </c>
    </row>
    <row r="2" spans="1:5" ht="12.75" customHeight="1" x14ac:dyDescent="0.15"/>
    <row r="3" spans="1:5" ht="12.75" customHeight="1" x14ac:dyDescent="0.15">
      <c r="B3" s="3" t="s">
        <v>33</v>
      </c>
      <c r="C3" s="3" t="s">
        <v>34</v>
      </c>
      <c r="D3" s="3" t="s">
        <v>114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C9" s="2"/>
    </row>
    <row r="10" spans="1:5" ht="12.75" customHeight="1" x14ac:dyDescent="0.15">
      <c r="A10" s="2" t="s">
        <v>115</v>
      </c>
      <c r="B10" s="3" t="s">
        <v>116</v>
      </c>
      <c r="C10" s="3" t="s">
        <v>157</v>
      </c>
      <c r="E10" s="2" t="s">
        <v>12</v>
      </c>
    </row>
    <row r="11" spans="1:5" ht="12.75" customHeight="1" x14ac:dyDescent="0.15">
      <c r="A11" s="2">
        <v>1</v>
      </c>
      <c r="B11" s="30" t="s">
        <v>158</v>
      </c>
      <c r="C11" s="30" t="s">
        <v>37</v>
      </c>
      <c r="E11" s="8">
        <v>3</v>
      </c>
    </row>
    <row r="12" spans="1:5" ht="12.75" customHeight="1" x14ac:dyDescent="0.15">
      <c r="A12" s="2">
        <v>2</v>
      </c>
      <c r="B12" s="30" t="s">
        <v>47</v>
      </c>
      <c r="C12" s="30" t="s">
        <v>39</v>
      </c>
      <c r="E12" s="8">
        <v>3</v>
      </c>
    </row>
    <row r="13" spans="1:5" ht="12.75" customHeight="1" x14ac:dyDescent="0.15">
      <c r="A13" s="2">
        <v>3</v>
      </c>
      <c r="B13" s="30" t="s">
        <v>149</v>
      </c>
      <c r="C13" s="30" t="s">
        <v>41</v>
      </c>
      <c r="E13" s="8">
        <v>3</v>
      </c>
    </row>
    <row r="14" spans="1:5" ht="12.75" customHeight="1" x14ac:dyDescent="0.15">
      <c r="A14" s="2">
        <v>4</v>
      </c>
      <c r="B14" s="30" t="s">
        <v>159</v>
      </c>
      <c r="C14" s="30" t="s">
        <v>43</v>
      </c>
      <c r="E14" s="8">
        <v>3</v>
      </c>
    </row>
    <row r="15" spans="1:5" ht="12.75" customHeight="1" x14ac:dyDescent="0.15">
      <c r="A15" s="2">
        <v>5</v>
      </c>
      <c r="B15" s="30" t="s">
        <v>160</v>
      </c>
      <c r="C15" s="30" t="s">
        <v>122</v>
      </c>
      <c r="E15" s="8">
        <v>3</v>
      </c>
    </row>
    <row r="16" spans="1:5" ht="12.75" customHeight="1" x14ac:dyDescent="0.15">
      <c r="A16" s="2">
        <v>6</v>
      </c>
      <c r="B16" s="30" t="s">
        <v>53</v>
      </c>
      <c r="C16" s="30" t="s">
        <v>124</v>
      </c>
      <c r="E16" s="8">
        <v>3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58</v>
      </c>
      <c r="C18" s="30" t="s">
        <v>46</v>
      </c>
      <c r="E18" s="8">
        <v>3</v>
      </c>
    </row>
    <row r="19" spans="1:5" ht="12.75" customHeight="1" x14ac:dyDescent="0.15">
      <c r="A19" s="2">
        <v>8</v>
      </c>
      <c r="B19" s="30" t="s">
        <v>138</v>
      </c>
      <c r="C19" s="30" t="s">
        <v>125</v>
      </c>
      <c r="E19" s="8">
        <v>2</v>
      </c>
    </row>
    <row r="20" spans="1:5" ht="12.75" customHeight="1" x14ac:dyDescent="0.15">
      <c r="A20" s="2">
        <v>9</v>
      </c>
      <c r="B20" s="30" t="s">
        <v>40</v>
      </c>
      <c r="C20" s="30" t="s">
        <v>48</v>
      </c>
      <c r="E20" s="8">
        <v>3</v>
      </c>
    </row>
    <row r="21" spans="1:5" ht="12.75" customHeight="1" x14ac:dyDescent="0.15">
      <c r="A21" s="2">
        <v>10</v>
      </c>
      <c r="B21" s="30" t="s">
        <v>161</v>
      </c>
      <c r="C21" s="30" t="s">
        <v>128</v>
      </c>
      <c r="E21" s="8">
        <v>2</v>
      </c>
    </row>
    <row r="22" spans="1:5" ht="12.75" customHeight="1" x14ac:dyDescent="0.15">
      <c r="A22" s="2">
        <v>11</v>
      </c>
      <c r="B22" s="30" t="s">
        <v>162</v>
      </c>
      <c r="C22" s="30" t="s">
        <v>130</v>
      </c>
      <c r="E22" s="8">
        <v>3</v>
      </c>
    </row>
    <row r="23" spans="1:5" ht="12.75" customHeight="1" x14ac:dyDescent="0.15">
      <c r="A23" s="2">
        <v>12</v>
      </c>
      <c r="B23" s="30" t="s">
        <v>163</v>
      </c>
      <c r="C23" s="30" t="s">
        <v>132</v>
      </c>
      <c r="E23" s="8">
        <v>2</v>
      </c>
    </row>
    <row r="24" spans="1:5" ht="12.75" customHeight="1" x14ac:dyDescent="0.15">
      <c r="A24" s="2"/>
      <c r="E24" s="8"/>
    </row>
    <row r="25" spans="1:5" ht="12.75" customHeight="1" x14ac:dyDescent="0.15">
      <c r="A25" s="2"/>
      <c r="E25" s="8"/>
    </row>
    <row r="26" spans="1:5" ht="12.75" customHeight="1" x14ac:dyDescent="0.15">
      <c r="A26" s="2"/>
      <c r="B26" s="3" t="s">
        <v>126</v>
      </c>
      <c r="E26" s="8"/>
    </row>
    <row r="27" spans="1:5" ht="12.75" customHeight="1" x14ac:dyDescent="0.15">
      <c r="A27" s="2">
        <v>13</v>
      </c>
      <c r="B27" s="30" t="s">
        <v>64</v>
      </c>
      <c r="C27" s="30" t="s">
        <v>56</v>
      </c>
      <c r="E27" s="8">
        <v>3</v>
      </c>
    </row>
    <row r="28" spans="1:5" ht="12.75" customHeight="1" x14ac:dyDescent="0.15">
      <c r="A28" s="2">
        <v>14</v>
      </c>
      <c r="B28" s="30" t="s">
        <v>45</v>
      </c>
      <c r="C28" s="30" t="s">
        <v>135</v>
      </c>
      <c r="E28" s="8">
        <v>2</v>
      </c>
    </row>
    <row r="29" spans="1:5" ht="12.75" customHeight="1" x14ac:dyDescent="0.15">
      <c r="A29" s="2">
        <v>15</v>
      </c>
      <c r="B29" s="30" t="s">
        <v>67</v>
      </c>
      <c r="C29" s="30" t="s">
        <v>137</v>
      </c>
      <c r="E29" s="8">
        <v>3</v>
      </c>
    </row>
    <row r="30" spans="1:5" ht="12.75" customHeight="1" x14ac:dyDescent="0.15">
      <c r="A30" s="2">
        <v>16</v>
      </c>
      <c r="B30" s="30" t="s">
        <v>49</v>
      </c>
      <c r="C30" s="30" t="s">
        <v>139</v>
      </c>
      <c r="E30" s="8">
        <v>2</v>
      </c>
    </row>
    <row r="31" spans="1:5" ht="12.75" customHeight="1" x14ac:dyDescent="0.15">
      <c r="A31" s="2">
        <v>17</v>
      </c>
      <c r="B31" s="30" t="s">
        <v>164</v>
      </c>
      <c r="C31" s="30" t="s">
        <v>141</v>
      </c>
      <c r="E31" s="8">
        <v>3</v>
      </c>
    </row>
    <row r="32" spans="1:5" ht="12.75" customHeight="1" x14ac:dyDescent="0.15">
      <c r="A32" s="2">
        <v>18</v>
      </c>
      <c r="B32" s="30" t="s">
        <v>165</v>
      </c>
      <c r="C32" s="30" t="s">
        <v>143</v>
      </c>
      <c r="E32" s="8">
        <v>3</v>
      </c>
    </row>
    <row r="33" spans="1:5" ht="12.75" customHeight="1" x14ac:dyDescent="0.15">
      <c r="A33" s="2"/>
      <c r="E33" s="8"/>
    </row>
    <row r="34" spans="1:5" ht="12.75" customHeight="1" x14ac:dyDescent="0.15">
      <c r="A34" s="2"/>
      <c r="E34" s="8"/>
    </row>
    <row r="35" spans="1:5" ht="12.75" customHeight="1" x14ac:dyDescent="0.15">
      <c r="A35" s="2"/>
      <c r="B35" s="3" t="s">
        <v>144</v>
      </c>
      <c r="E35" s="8"/>
    </row>
    <row r="36" spans="1:5" ht="12.75" customHeight="1" x14ac:dyDescent="0.15">
      <c r="A36" s="2">
        <v>19</v>
      </c>
      <c r="B36" s="30" t="s">
        <v>117</v>
      </c>
      <c r="C36" s="30" t="s">
        <v>146</v>
      </c>
      <c r="D36" s="30" t="s">
        <v>96</v>
      </c>
      <c r="E36" s="8">
        <v>3</v>
      </c>
    </row>
    <row r="37" spans="1:5" ht="12.75" customHeight="1" x14ac:dyDescent="0.15">
      <c r="A37" s="2">
        <v>20</v>
      </c>
      <c r="B37" s="30" t="s">
        <v>45</v>
      </c>
      <c r="C37" s="30" t="s">
        <v>145</v>
      </c>
      <c r="D37" s="30" t="s">
        <v>96</v>
      </c>
      <c r="E37" s="8">
        <v>3</v>
      </c>
    </row>
    <row r="38" spans="1:5" ht="12.75" customHeight="1" x14ac:dyDescent="0.15">
      <c r="A38" s="2"/>
      <c r="D38" s="3"/>
      <c r="E38" s="8"/>
    </row>
    <row r="39" spans="1:5" ht="12.75" customHeight="1" x14ac:dyDescent="0.15">
      <c r="A39" s="2">
        <v>21</v>
      </c>
      <c r="B39" s="30" t="s">
        <v>158</v>
      </c>
      <c r="C39" s="30" t="s">
        <v>147</v>
      </c>
      <c r="D39" s="30" t="s">
        <v>148</v>
      </c>
      <c r="E39" s="8">
        <v>2</v>
      </c>
    </row>
    <row r="40" spans="1:5" ht="12.75" customHeight="1" x14ac:dyDescent="0.15">
      <c r="A40" s="2">
        <v>22</v>
      </c>
      <c r="B40" s="30" t="s">
        <v>47</v>
      </c>
      <c r="C40" s="30" t="s">
        <v>150</v>
      </c>
      <c r="D40" s="30" t="s">
        <v>151</v>
      </c>
      <c r="E40" s="8">
        <v>2</v>
      </c>
    </row>
    <row r="41" spans="1:5" ht="12.75" customHeight="1" x14ac:dyDescent="0.15">
      <c r="A41" s="2">
        <v>23</v>
      </c>
      <c r="B41" s="30" t="s">
        <v>51</v>
      </c>
      <c r="C41" s="30" t="s">
        <v>152</v>
      </c>
      <c r="D41" s="30" t="s">
        <v>63</v>
      </c>
      <c r="E41" s="8">
        <v>3</v>
      </c>
    </row>
    <row r="42" spans="1:5" ht="12.75" customHeight="1" x14ac:dyDescent="0.15">
      <c r="A42" s="2">
        <v>24</v>
      </c>
      <c r="B42" s="30" t="s">
        <v>119</v>
      </c>
      <c r="C42" s="30" t="s">
        <v>153</v>
      </c>
      <c r="D42" s="30" t="s">
        <v>66</v>
      </c>
      <c r="E42" s="8">
        <v>3</v>
      </c>
    </row>
    <row r="43" spans="1:5" ht="12.75" customHeight="1" x14ac:dyDescent="0.15">
      <c r="A43" s="2">
        <v>25</v>
      </c>
      <c r="B43" s="30" t="s">
        <v>121</v>
      </c>
      <c r="C43" s="30" t="s">
        <v>155</v>
      </c>
      <c r="D43" s="30" t="s">
        <v>69</v>
      </c>
      <c r="E43" s="8">
        <v>3</v>
      </c>
    </row>
    <row r="44" spans="1:5" ht="12.75" customHeight="1" x14ac:dyDescent="0.15">
      <c r="A44" s="2">
        <v>26</v>
      </c>
      <c r="B44" s="30" t="s">
        <v>121</v>
      </c>
      <c r="C44" s="30" t="s">
        <v>156</v>
      </c>
      <c r="D44" s="30" t="s">
        <v>24</v>
      </c>
      <c r="E44" s="8">
        <v>1</v>
      </c>
    </row>
    <row r="45" spans="1:5" ht="12.75" customHeight="1" x14ac:dyDescent="0.15">
      <c r="A45" s="2"/>
      <c r="E45" s="8"/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B48" s="30" t="s">
        <v>25</v>
      </c>
    </row>
    <row r="49" spans="2:2" ht="12.75" customHeight="1" x14ac:dyDescent="0.15"/>
    <row r="50" spans="2:2" ht="12.75" customHeight="1" x14ac:dyDescent="0.15">
      <c r="B50" s="30" t="s">
        <v>26</v>
      </c>
    </row>
    <row r="51" spans="2:2" ht="12.75" customHeight="1" x14ac:dyDescent="0.15">
      <c r="B51" s="30" t="s">
        <v>27</v>
      </c>
    </row>
    <row r="52" spans="2:2" ht="12.75" customHeight="1" x14ac:dyDescent="0.15">
      <c r="B52" s="30" t="s">
        <v>28</v>
      </c>
    </row>
    <row r="53" spans="2:2" ht="12.75" customHeight="1" x14ac:dyDescent="0.15">
      <c r="B53" s="30" t="s">
        <v>29</v>
      </c>
    </row>
    <row r="54" spans="2:2" ht="12.75" customHeight="1" x14ac:dyDescent="0.15"/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7578125" defaultRowHeight="15" customHeight="1" x14ac:dyDescent="0.15"/>
  <cols>
    <col min="1" max="1" width="3.234375" customWidth="1"/>
    <col min="2" max="2" width="8.76171875" customWidth="1"/>
    <col min="3" max="3" width="3.640625" customWidth="1"/>
    <col min="4" max="4" width="22.11328125" customWidth="1"/>
    <col min="5" max="5" width="5.390625" customWidth="1"/>
    <col min="6" max="6" width="6.875" customWidth="1"/>
    <col min="7" max="7" width="22.11328125" customWidth="1"/>
    <col min="8" max="8" width="3.640625" customWidth="1"/>
    <col min="9" max="9" width="6.875" customWidth="1"/>
    <col min="10" max="10" width="22.11328125" customWidth="1"/>
    <col min="11" max="11" width="10.3828125" customWidth="1"/>
    <col min="12" max="12" width="17.6640625" customWidth="1"/>
    <col min="13" max="13" width="14.0234375" customWidth="1"/>
    <col min="14" max="14" width="3.640625" customWidth="1"/>
    <col min="15" max="15" width="29.66796875" customWidth="1"/>
    <col min="16" max="16" width="7.4140625" customWidth="1"/>
    <col min="17" max="17" width="22.11328125" customWidth="1"/>
    <col min="18" max="18" width="3.640625" customWidth="1"/>
    <col min="19" max="19" width="22.11328125" customWidth="1"/>
    <col min="20" max="26" width="14.83203125" customWidth="1"/>
  </cols>
  <sheetData>
    <row r="1" spans="1:26" ht="20.25" customHeight="1" x14ac:dyDescent="0.15">
      <c r="A1" s="33"/>
      <c r="B1" s="33"/>
      <c r="C1" s="34"/>
      <c r="D1" s="33"/>
      <c r="E1" s="33"/>
      <c r="F1" s="33"/>
      <c r="G1" s="34"/>
      <c r="H1" s="33"/>
      <c r="I1" s="33"/>
      <c r="J1" s="34"/>
      <c r="K1" s="34"/>
      <c r="L1" s="34"/>
      <c r="M1" s="34"/>
      <c r="N1" s="34"/>
      <c r="O1" s="33"/>
      <c r="P1" s="33"/>
      <c r="Q1" s="34"/>
      <c r="R1" s="34"/>
      <c r="S1" s="34"/>
      <c r="T1" s="35"/>
      <c r="U1" s="35"/>
      <c r="V1" s="35"/>
      <c r="W1" s="35"/>
      <c r="X1" s="35"/>
      <c r="Y1" s="35"/>
      <c r="Z1" s="35"/>
    </row>
    <row r="2" spans="1:26" ht="20.25" customHeight="1" x14ac:dyDescent="0.15">
      <c r="A2" s="132" t="s">
        <v>166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35"/>
      <c r="U2" s="35"/>
      <c r="V2" s="35"/>
      <c r="W2" s="35"/>
      <c r="X2" s="35"/>
      <c r="Y2" s="35"/>
      <c r="Z2" s="35"/>
    </row>
    <row r="3" spans="1:26" ht="20.25" customHeight="1" x14ac:dyDescent="0.15">
      <c r="A3" s="132" t="s">
        <v>167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35"/>
      <c r="U3" s="35"/>
      <c r="V3" s="35"/>
      <c r="W3" s="35"/>
      <c r="X3" s="35"/>
      <c r="Y3" s="35"/>
      <c r="Z3" s="35"/>
    </row>
    <row r="4" spans="1:26" ht="20.25" customHeight="1" x14ac:dyDescent="0.15">
      <c r="A4" s="132">
        <v>2022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35"/>
      <c r="U4" s="35"/>
      <c r="V4" s="35"/>
      <c r="W4" s="35"/>
      <c r="X4" s="35"/>
      <c r="Y4" s="35"/>
      <c r="Z4" s="35"/>
    </row>
    <row r="5" spans="1:26" ht="20.25" customHeight="1" x14ac:dyDescent="0.15">
      <c r="A5" s="33"/>
      <c r="B5" s="33"/>
      <c r="C5" s="34"/>
      <c r="D5" s="33"/>
      <c r="E5" s="33"/>
      <c r="F5" s="33"/>
      <c r="G5" s="34"/>
      <c r="H5" s="33"/>
      <c r="I5" s="33"/>
      <c r="J5" s="34"/>
      <c r="K5" s="34"/>
      <c r="L5" s="34"/>
      <c r="M5" s="34"/>
      <c r="N5" s="34"/>
      <c r="O5" s="33"/>
      <c r="P5" s="33"/>
      <c r="Q5" s="34"/>
      <c r="R5" s="34"/>
      <c r="S5" s="34"/>
      <c r="T5" s="35"/>
      <c r="U5" s="35"/>
      <c r="V5" s="35"/>
      <c r="W5" s="35"/>
      <c r="X5" s="35"/>
      <c r="Y5" s="35"/>
      <c r="Z5" s="35"/>
    </row>
    <row r="6" spans="1:26" ht="20.25" customHeight="1" x14ac:dyDescent="0.15">
      <c r="A6" s="33"/>
      <c r="B6" s="33"/>
      <c r="C6" s="133" t="s">
        <v>168</v>
      </c>
      <c r="D6" s="134"/>
      <c r="E6" s="134"/>
      <c r="F6" s="134"/>
      <c r="G6" s="134"/>
      <c r="H6" s="134"/>
      <c r="I6" s="134"/>
      <c r="J6" s="134"/>
      <c r="K6" s="134"/>
      <c r="L6" s="134"/>
      <c r="M6" s="135"/>
      <c r="N6" s="34"/>
      <c r="O6" s="136" t="s">
        <v>169</v>
      </c>
      <c r="P6" s="134"/>
      <c r="Q6" s="134"/>
      <c r="R6" s="134"/>
      <c r="S6" s="135"/>
      <c r="T6" s="35"/>
      <c r="U6" s="35"/>
      <c r="V6" s="35"/>
      <c r="W6" s="35"/>
      <c r="X6" s="35"/>
      <c r="Y6" s="35"/>
      <c r="Z6" s="35"/>
    </row>
    <row r="7" spans="1:26" ht="20.25" customHeight="1" x14ac:dyDescent="0.1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6"/>
      <c r="O7" s="33"/>
      <c r="P7" s="33"/>
      <c r="Q7" s="34"/>
      <c r="R7" s="34"/>
      <c r="S7" s="34"/>
      <c r="T7" s="35"/>
      <c r="U7" s="35"/>
      <c r="V7" s="35"/>
      <c r="W7" s="35"/>
      <c r="X7" s="35"/>
      <c r="Y7" s="35"/>
      <c r="Z7" s="35"/>
    </row>
    <row r="8" spans="1:26" ht="20.25" customHeight="1" x14ac:dyDescent="0.15">
      <c r="A8" s="37"/>
      <c r="B8" s="37"/>
      <c r="C8" s="37"/>
      <c r="D8" s="38" t="s">
        <v>170</v>
      </c>
      <c r="E8" s="39" t="s">
        <v>171</v>
      </c>
      <c r="F8" s="34"/>
      <c r="G8" s="40" t="s">
        <v>172</v>
      </c>
      <c r="H8" s="39" t="s">
        <v>171</v>
      </c>
      <c r="I8" s="34"/>
      <c r="J8" s="41" t="s">
        <v>173</v>
      </c>
      <c r="K8" s="39" t="s">
        <v>171</v>
      </c>
      <c r="L8" s="37"/>
      <c r="M8" s="34"/>
      <c r="N8" s="36"/>
      <c r="O8" s="37"/>
      <c r="P8" s="37"/>
      <c r="Q8" s="37"/>
      <c r="R8" s="37"/>
      <c r="S8" s="37"/>
      <c r="T8" s="42"/>
      <c r="U8" s="42"/>
      <c r="V8" s="42" t="s">
        <v>174</v>
      </c>
      <c r="W8" s="42"/>
      <c r="X8" s="42"/>
      <c r="Y8" s="42"/>
      <c r="Z8" s="42"/>
    </row>
    <row r="9" spans="1:26" ht="20.25" customHeight="1" x14ac:dyDescent="0.15">
      <c r="A9" s="37"/>
      <c r="B9" s="37"/>
      <c r="C9" s="37"/>
      <c r="D9" s="43" t="s">
        <v>175</v>
      </c>
      <c r="E9" s="34"/>
      <c r="F9" s="34"/>
      <c r="G9" s="44" t="s">
        <v>176</v>
      </c>
      <c r="H9" s="34">
        <v>6</v>
      </c>
      <c r="I9" s="34"/>
      <c r="J9" s="44" t="s">
        <v>177</v>
      </c>
      <c r="K9" s="39">
        <v>6</v>
      </c>
      <c r="L9" s="37"/>
      <c r="M9" s="34"/>
      <c r="N9" s="36"/>
      <c r="O9" s="37"/>
      <c r="P9" s="37"/>
      <c r="Q9" s="37"/>
      <c r="R9" s="37"/>
      <c r="S9" s="37"/>
      <c r="T9" s="42"/>
      <c r="U9" s="42">
        <v>9</v>
      </c>
      <c r="V9" s="30" t="s">
        <v>178</v>
      </c>
      <c r="W9" s="42"/>
      <c r="X9" s="42"/>
      <c r="Y9" s="42"/>
      <c r="Z9" s="42"/>
    </row>
    <row r="10" spans="1:26" ht="20.25" customHeight="1" x14ac:dyDescent="0.15">
      <c r="A10" s="37"/>
      <c r="B10" s="37"/>
      <c r="C10" s="37"/>
      <c r="D10" s="43" t="s">
        <v>179</v>
      </c>
      <c r="E10" s="34"/>
      <c r="F10" s="34"/>
      <c r="G10" s="43" t="s">
        <v>180</v>
      </c>
      <c r="H10" s="34"/>
      <c r="I10" s="34"/>
      <c r="J10" s="45" t="s">
        <v>181</v>
      </c>
      <c r="K10" s="39" t="s">
        <v>182</v>
      </c>
      <c r="L10" s="37"/>
      <c r="M10" s="34"/>
      <c r="N10" s="36"/>
      <c r="O10" s="46" t="s">
        <v>183</v>
      </c>
      <c r="P10" s="47">
        <v>2</v>
      </c>
      <c r="Q10" s="47"/>
      <c r="R10" s="47"/>
      <c r="S10" s="47"/>
      <c r="T10" s="42"/>
      <c r="U10" s="42">
        <v>10</v>
      </c>
      <c r="V10" s="30" t="s">
        <v>184</v>
      </c>
      <c r="W10" s="42"/>
      <c r="X10" s="42"/>
      <c r="Y10" s="42"/>
      <c r="Z10" s="42"/>
    </row>
    <row r="11" spans="1:26" ht="20.25" customHeight="1" x14ac:dyDescent="0.15">
      <c r="A11" s="37"/>
      <c r="B11" s="37"/>
      <c r="C11" s="37"/>
      <c r="D11" s="43" t="s">
        <v>185</v>
      </c>
      <c r="E11" s="34" t="s">
        <v>186</v>
      </c>
      <c r="F11" s="34"/>
      <c r="G11" s="43" t="s">
        <v>187</v>
      </c>
      <c r="H11" s="34"/>
      <c r="I11" s="34"/>
      <c r="J11" s="43" t="s">
        <v>188</v>
      </c>
      <c r="K11" s="39"/>
      <c r="L11" s="37"/>
      <c r="M11" s="34"/>
      <c r="N11" s="36"/>
      <c r="O11" s="48"/>
      <c r="P11" s="49"/>
      <c r="Q11" s="47"/>
      <c r="R11" s="47"/>
      <c r="S11" s="47"/>
      <c r="T11" s="42"/>
      <c r="U11" s="42">
        <v>4</v>
      </c>
      <c r="V11" s="30" t="s">
        <v>189</v>
      </c>
      <c r="W11" s="42"/>
      <c r="X11" s="42"/>
      <c r="Y11" s="42"/>
      <c r="Z11" s="42"/>
    </row>
    <row r="12" spans="1:26" ht="20.25" customHeight="1" x14ac:dyDescent="0.15">
      <c r="A12" s="37"/>
      <c r="B12" s="37"/>
      <c r="C12" s="37"/>
      <c r="D12" s="44" t="s">
        <v>190</v>
      </c>
      <c r="E12" s="34">
        <v>6</v>
      </c>
      <c r="F12" s="34"/>
      <c r="G12" s="43" t="s">
        <v>191</v>
      </c>
      <c r="H12" s="34"/>
      <c r="I12" s="34"/>
      <c r="J12" s="43" t="s">
        <v>192</v>
      </c>
      <c r="K12" s="39"/>
      <c r="L12" s="37"/>
      <c r="M12" s="34"/>
      <c r="N12" s="36"/>
      <c r="O12" s="37"/>
      <c r="P12" s="50"/>
      <c r="Q12" s="47"/>
      <c r="R12" s="47"/>
      <c r="S12" s="47"/>
      <c r="T12" s="42"/>
      <c r="U12" s="42">
        <v>5</v>
      </c>
      <c r="V12" s="30" t="s">
        <v>193</v>
      </c>
      <c r="W12" s="42"/>
      <c r="X12" s="42"/>
      <c r="Y12" s="42"/>
      <c r="Z12" s="42"/>
    </row>
    <row r="13" spans="1:26" ht="20.25" customHeight="1" x14ac:dyDescent="0.15">
      <c r="A13" s="51"/>
      <c r="B13" s="51"/>
      <c r="C13" s="52"/>
      <c r="D13" s="52"/>
      <c r="E13" s="53"/>
      <c r="F13" s="53"/>
      <c r="G13" s="52"/>
      <c r="H13" s="53"/>
      <c r="I13" s="53"/>
      <c r="J13" s="52"/>
      <c r="K13" s="52"/>
      <c r="L13" s="52"/>
      <c r="M13" s="52"/>
      <c r="N13" s="36"/>
      <c r="O13" s="47" t="s">
        <v>194</v>
      </c>
      <c r="P13" s="54"/>
      <c r="Q13" s="47"/>
      <c r="R13" s="47"/>
      <c r="S13" s="47"/>
      <c r="T13" s="42"/>
      <c r="U13" s="42">
        <v>3</v>
      </c>
      <c r="V13" s="30" t="s">
        <v>195</v>
      </c>
      <c r="W13" s="42"/>
      <c r="X13" s="42"/>
      <c r="Y13" s="42"/>
      <c r="Z13" s="42"/>
    </row>
    <row r="14" spans="1:26" ht="20.25" customHeight="1" x14ac:dyDescent="0.15">
      <c r="A14" s="37"/>
      <c r="B14" s="37"/>
      <c r="C14" s="55"/>
      <c r="D14" s="55"/>
      <c r="E14" s="56"/>
      <c r="F14" s="56"/>
      <c r="G14" s="55"/>
      <c r="H14" s="56"/>
      <c r="I14" s="56"/>
      <c r="J14" s="55"/>
      <c r="K14" s="55"/>
      <c r="L14" s="55"/>
      <c r="M14" s="55"/>
      <c r="N14" s="36"/>
      <c r="O14" s="57">
        <v>0.41666666666666669</v>
      </c>
      <c r="P14" s="58"/>
      <c r="Q14" s="46" t="s">
        <v>196</v>
      </c>
      <c r="R14" s="47">
        <v>2</v>
      </c>
      <c r="S14" s="47"/>
      <c r="T14" s="42"/>
      <c r="U14" s="42">
        <v>6</v>
      </c>
      <c r="V14" s="30" t="s">
        <v>197</v>
      </c>
      <c r="W14" s="42"/>
      <c r="X14" s="42"/>
      <c r="Y14" s="42"/>
      <c r="Z14" s="42"/>
    </row>
    <row r="15" spans="1:26" ht="20.25" customHeight="1" x14ac:dyDescent="0.15">
      <c r="A15" s="37"/>
      <c r="B15" s="37" t="s">
        <v>198</v>
      </c>
      <c r="C15" s="59">
        <v>0.1</v>
      </c>
      <c r="D15" s="60" t="s">
        <v>199</v>
      </c>
      <c r="E15" s="60"/>
      <c r="F15" s="60"/>
      <c r="G15" s="60" t="s">
        <v>200</v>
      </c>
      <c r="H15" s="60"/>
      <c r="I15" s="60"/>
      <c r="J15" s="60" t="s">
        <v>201</v>
      </c>
      <c r="K15" s="60" t="s">
        <v>202</v>
      </c>
      <c r="L15" s="61" t="s">
        <v>203</v>
      </c>
      <c r="M15" s="60" t="s">
        <v>204</v>
      </c>
      <c r="N15" s="36"/>
      <c r="O15" s="62">
        <v>43814</v>
      </c>
      <c r="P15" s="50"/>
      <c r="Q15" s="48"/>
      <c r="R15" s="49"/>
      <c r="S15" s="47"/>
      <c r="T15" s="42"/>
      <c r="U15" s="42">
        <v>1</v>
      </c>
      <c r="V15" s="30" t="s">
        <v>205</v>
      </c>
      <c r="W15" s="42"/>
      <c r="X15" s="42"/>
      <c r="Y15" s="42"/>
      <c r="Z15" s="42"/>
    </row>
    <row r="16" spans="1:26" ht="20.25" customHeight="1" x14ac:dyDescent="0.15">
      <c r="A16" s="37"/>
      <c r="B16" s="41" t="s">
        <v>206</v>
      </c>
      <c r="C16" s="59">
        <v>0.1</v>
      </c>
      <c r="D16" s="63" t="str">
        <f>J9</f>
        <v>Wayzata</v>
      </c>
      <c r="E16" s="63"/>
      <c r="F16" s="63" t="s">
        <v>14</v>
      </c>
      <c r="G16" s="63" t="str">
        <f>J10</f>
        <v>St. Louis Park</v>
      </c>
      <c r="H16" s="63"/>
      <c r="I16" s="63"/>
      <c r="J16" s="63" t="str">
        <f t="shared" ref="J16:J36" si="0">TEXT(K16,"DDDD")</f>
        <v>Friday</v>
      </c>
      <c r="K16" s="64">
        <v>43812</v>
      </c>
      <c r="L16" s="63" t="s">
        <v>207</v>
      </c>
      <c r="M16" s="65">
        <v>0.79166666666666663</v>
      </c>
      <c r="N16" s="36"/>
      <c r="O16" s="47" t="s">
        <v>208</v>
      </c>
      <c r="P16" s="50"/>
      <c r="Q16" s="47"/>
      <c r="R16" s="50"/>
      <c r="S16" s="47"/>
      <c r="T16" s="42"/>
      <c r="U16" s="42">
        <v>7</v>
      </c>
      <c r="V16" s="30" t="s">
        <v>209</v>
      </c>
      <c r="W16" s="42"/>
      <c r="X16" s="42"/>
      <c r="Y16" s="42"/>
      <c r="Z16" s="42"/>
    </row>
    <row r="17" spans="1:26" ht="20.25" customHeight="1" x14ac:dyDescent="0.15">
      <c r="A17" s="37"/>
      <c r="B17" s="38" t="s">
        <v>210</v>
      </c>
      <c r="C17" s="59">
        <v>0.1</v>
      </c>
      <c r="D17" s="63" t="str">
        <f>D9</f>
        <v>Minnetonka</v>
      </c>
      <c r="E17" s="63"/>
      <c r="F17" s="63" t="s">
        <v>14</v>
      </c>
      <c r="G17" s="63" t="str">
        <f>D10</f>
        <v>Eden Prairie</v>
      </c>
      <c r="H17" s="63"/>
      <c r="I17" s="63"/>
      <c r="J17" s="63" t="str">
        <f t="shared" si="0"/>
        <v>Friday</v>
      </c>
      <c r="K17" s="64">
        <v>43812</v>
      </c>
      <c r="L17" s="63" t="s">
        <v>211</v>
      </c>
      <c r="M17" s="65">
        <v>0.80208333333333337</v>
      </c>
      <c r="N17" s="36"/>
      <c r="O17" s="66"/>
      <c r="P17" s="67"/>
      <c r="Q17" s="47"/>
      <c r="R17" s="50"/>
      <c r="S17" s="47"/>
      <c r="T17" s="42"/>
      <c r="U17" s="42">
        <v>8</v>
      </c>
      <c r="V17" s="30" t="s">
        <v>212</v>
      </c>
      <c r="W17" s="42"/>
      <c r="X17" s="42"/>
      <c r="Y17" s="42"/>
      <c r="Z17" s="42"/>
    </row>
    <row r="18" spans="1:26" ht="20.25" customHeight="1" x14ac:dyDescent="0.15">
      <c r="A18" s="51"/>
      <c r="B18" s="38" t="s">
        <v>213</v>
      </c>
      <c r="C18" s="59">
        <v>0.1</v>
      </c>
      <c r="D18" s="63" t="str">
        <f>D11</f>
        <v>Blaine</v>
      </c>
      <c r="E18" s="63"/>
      <c r="F18" s="63" t="s">
        <v>14</v>
      </c>
      <c r="G18" s="63" t="str">
        <f>D12</f>
        <v>Centennial</v>
      </c>
      <c r="H18" s="63"/>
      <c r="I18" s="63"/>
      <c r="J18" s="63" t="str">
        <f t="shared" si="0"/>
        <v>Friday</v>
      </c>
      <c r="K18" s="64">
        <v>43812</v>
      </c>
      <c r="L18" s="63" t="s">
        <v>214</v>
      </c>
      <c r="M18" s="65">
        <v>0.82291666666666663</v>
      </c>
      <c r="N18" s="36"/>
      <c r="O18" s="46" t="s">
        <v>215</v>
      </c>
      <c r="P18" s="47" t="s">
        <v>216</v>
      </c>
      <c r="Q18" s="47"/>
      <c r="R18" s="50"/>
      <c r="S18" s="47"/>
      <c r="T18" s="42"/>
      <c r="U18" s="42">
        <v>2</v>
      </c>
      <c r="V18" s="30" t="s">
        <v>217</v>
      </c>
      <c r="W18" s="42"/>
      <c r="X18" s="42"/>
      <c r="Y18" s="42"/>
      <c r="Z18" s="42"/>
    </row>
    <row r="19" spans="1:26" ht="20.25" customHeight="1" x14ac:dyDescent="0.15">
      <c r="A19" s="37"/>
      <c r="B19" s="40" t="s">
        <v>218</v>
      </c>
      <c r="C19" s="59">
        <v>0.1</v>
      </c>
      <c r="D19" s="63" t="str">
        <f>G9</f>
        <v>Edina</v>
      </c>
      <c r="E19" s="63"/>
      <c r="F19" s="63" t="s">
        <v>14</v>
      </c>
      <c r="G19" s="63" t="str">
        <f>G10</f>
        <v>Eagan</v>
      </c>
      <c r="H19" s="63"/>
      <c r="I19" s="63"/>
      <c r="J19" s="63" t="str">
        <f t="shared" si="0"/>
        <v>Friday</v>
      </c>
      <c r="K19" s="64">
        <v>43812</v>
      </c>
      <c r="L19" s="63" t="s">
        <v>207</v>
      </c>
      <c r="M19" s="65">
        <v>0.85416666666666663</v>
      </c>
      <c r="N19" s="36"/>
      <c r="O19" s="137"/>
      <c r="P19" s="47"/>
      <c r="Q19" s="47" t="s">
        <v>219</v>
      </c>
      <c r="R19" s="50"/>
      <c r="S19" s="47"/>
      <c r="T19" s="42"/>
      <c r="U19" s="42">
        <v>11</v>
      </c>
      <c r="V19" s="42"/>
      <c r="W19" s="42"/>
      <c r="X19" s="42"/>
      <c r="Y19" s="42"/>
      <c r="Z19" s="42"/>
    </row>
    <row r="20" spans="1:26" ht="20.25" customHeight="1" x14ac:dyDescent="0.15">
      <c r="A20" s="37"/>
      <c r="B20" s="41" t="s">
        <v>220</v>
      </c>
      <c r="C20" s="59">
        <v>0.1</v>
      </c>
      <c r="D20" s="63" t="str">
        <f>J11</f>
        <v>Hill-Murray</v>
      </c>
      <c r="E20" s="63"/>
      <c r="F20" s="63" t="s">
        <v>14</v>
      </c>
      <c r="G20" s="63" t="str">
        <f>J12</f>
        <v>Stillwater</v>
      </c>
      <c r="H20" s="63"/>
      <c r="I20" s="63"/>
      <c r="J20" s="63" t="str">
        <f t="shared" si="0"/>
        <v>Friday</v>
      </c>
      <c r="K20" s="64">
        <v>43812</v>
      </c>
      <c r="L20" s="63" t="s">
        <v>211</v>
      </c>
      <c r="M20" s="65">
        <v>0.875</v>
      </c>
      <c r="N20" s="36"/>
      <c r="O20" s="122"/>
      <c r="P20" s="47"/>
      <c r="Q20" s="57">
        <v>0.63541666666666663</v>
      </c>
      <c r="R20" s="54"/>
      <c r="S20" s="47"/>
      <c r="T20" s="42"/>
      <c r="U20" s="42">
        <v>12</v>
      </c>
      <c r="V20" s="42"/>
      <c r="W20" s="42"/>
      <c r="X20" s="42"/>
      <c r="Y20" s="42"/>
      <c r="Z20" s="42"/>
    </row>
    <row r="21" spans="1:26" ht="20.25" customHeight="1" x14ac:dyDescent="0.15">
      <c r="A21" s="37"/>
      <c r="B21" s="40" t="s">
        <v>221</v>
      </c>
      <c r="C21" s="59">
        <v>0.1</v>
      </c>
      <c r="D21" s="63" t="str">
        <f>G12</f>
        <v>White Bear Lake</v>
      </c>
      <c r="E21" s="63"/>
      <c r="F21" s="63" t="s">
        <v>14</v>
      </c>
      <c r="G21" s="63" t="str">
        <f>G11</f>
        <v>Sioux Falls, SD</v>
      </c>
      <c r="H21" s="63"/>
      <c r="I21" s="63"/>
      <c r="J21" s="63" t="str">
        <f t="shared" si="0"/>
        <v>Friday</v>
      </c>
      <c r="K21" s="64">
        <v>43812</v>
      </c>
      <c r="L21" s="63" t="s">
        <v>214</v>
      </c>
      <c r="M21" s="65">
        <v>0.89583333333333337</v>
      </c>
      <c r="N21" s="36"/>
      <c r="O21" s="47"/>
      <c r="P21" s="47"/>
      <c r="Q21" s="62">
        <v>43814</v>
      </c>
      <c r="R21" s="58"/>
      <c r="S21" s="68" t="str">
        <f>IF(R14=R28," ",IF(R14&gt;R28,Q14,Q28))</f>
        <v>ST. LOUIS PARK</v>
      </c>
      <c r="T21" s="42"/>
      <c r="U21" s="42"/>
      <c r="V21" s="42"/>
      <c r="W21" s="42"/>
      <c r="X21" s="42"/>
      <c r="Y21" s="42"/>
      <c r="Z21" s="42"/>
    </row>
    <row r="22" spans="1:26" ht="20.25" customHeight="1" x14ac:dyDescent="0.15">
      <c r="A22" s="51"/>
      <c r="B22" s="37"/>
      <c r="C22" s="59">
        <v>0.1</v>
      </c>
      <c r="D22" s="63"/>
      <c r="E22" s="63"/>
      <c r="F22" s="63"/>
      <c r="G22" s="63"/>
      <c r="H22" s="63"/>
      <c r="I22" s="63"/>
      <c r="J22" s="69" t="str">
        <f t="shared" si="0"/>
        <v>Saturday</v>
      </c>
      <c r="K22" s="70">
        <v>43442</v>
      </c>
      <c r="L22" s="69"/>
      <c r="M22" s="71">
        <v>0.29166666666666669</v>
      </c>
      <c r="N22" s="36"/>
      <c r="O22" s="47"/>
      <c r="P22" s="47"/>
      <c r="Q22" s="47" t="s">
        <v>208</v>
      </c>
      <c r="R22" s="50"/>
      <c r="S22" s="47" t="s">
        <v>222</v>
      </c>
      <c r="T22" s="42"/>
      <c r="U22" s="42"/>
      <c r="V22" s="42"/>
      <c r="W22" s="42"/>
      <c r="X22" s="42"/>
      <c r="Y22" s="42"/>
      <c r="Z22" s="42"/>
    </row>
    <row r="23" spans="1:26" ht="20.25" customHeight="1" x14ac:dyDescent="0.15">
      <c r="A23" s="37"/>
      <c r="B23" s="40" t="s">
        <v>223</v>
      </c>
      <c r="C23" s="59">
        <v>0.1</v>
      </c>
      <c r="D23" s="63" t="str">
        <f>G9</f>
        <v>Edina</v>
      </c>
      <c r="E23" s="63"/>
      <c r="F23" s="63" t="s">
        <v>14</v>
      </c>
      <c r="G23" s="63" t="str">
        <f>G12</f>
        <v>White Bear Lake</v>
      </c>
      <c r="H23" s="63"/>
      <c r="I23" s="63"/>
      <c r="J23" s="63" t="str">
        <f t="shared" si="0"/>
        <v>Saturday</v>
      </c>
      <c r="K23" s="64">
        <v>43813</v>
      </c>
      <c r="L23" s="63" t="s">
        <v>211</v>
      </c>
      <c r="M23" s="65">
        <v>0.53125</v>
      </c>
      <c r="N23" s="36"/>
      <c r="O23" s="47"/>
      <c r="P23" s="47"/>
      <c r="Q23" s="47"/>
      <c r="R23" s="50"/>
      <c r="S23" s="47" t="s">
        <v>224</v>
      </c>
      <c r="T23" s="42"/>
      <c r="U23" s="42"/>
      <c r="V23" s="42"/>
      <c r="W23" s="42"/>
      <c r="X23" s="42"/>
      <c r="Y23" s="42"/>
      <c r="Z23" s="42"/>
    </row>
    <row r="24" spans="1:26" ht="20.25" customHeight="1" x14ac:dyDescent="0.15">
      <c r="A24" s="37"/>
      <c r="B24" s="38" t="s">
        <v>225</v>
      </c>
      <c r="C24" s="59">
        <v>0.1</v>
      </c>
      <c r="D24" s="63" t="str">
        <f>D10</f>
        <v>Eden Prairie</v>
      </c>
      <c r="E24" s="63"/>
      <c r="F24" s="63" t="s">
        <v>14</v>
      </c>
      <c r="G24" s="63" t="str">
        <f>D12</f>
        <v>Centennial</v>
      </c>
      <c r="H24" s="63"/>
      <c r="I24" s="63"/>
      <c r="J24" s="63" t="str">
        <f t="shared" si="0"/>
        <v>Saturday</v>
      </c>
      <c r="K24" s="64">
        <v>43813</v>
      </c>
      <c r="L24" s="63" t="s">
        <v>207</v>
      </c>
      <c r="M24" s="65">
        <v>0.54166666666666663</v>
      </c>
      <c r="N24" s="36"/>
      <c r="O24" s="46" t="s">
        <v>226</v>
      </c>
      <c r="P24" s="47">
        <v>3</v>
      </c>
      <c r="Q24" s="47"/>
      <c r="R24" s="50"/>
      <c r="S24" s="47"/>
      <c r="T24" s="42"/>
      <c r="U24" s="42"/>
      <c r="V24" s="42"/>
      <c r="W24" s="42"/>
      <c r="X24" s="42"/>
      <c r="Y24" s="42"/>
      <c r="Z24" s="42"/>
    </row>
    <row r="25" spans="1:26" ht="20.25" customHeight="1" x14ac:dyDescent="0.15">
      <c r="A25" s="37"/>
      <c r="B25" s="41" t="s">
        <v>227</v>
      </c>
      <c r="C25" s="59">
        <v>0.1</v>
      </c>
      <c r="D25" s="63" t="str">
        <f>J10</f>
        <v>St. Louis Park</v>
      </c>
      <c r="E25" s="63"/>
      <c r="F25" s="63" t="s">
        <v>14</v>
      </c>
      <c r="G25" s="63" t="str">
        <f>J12</f>
        <v>Stillwater</v>
      </c>
      <c r="H25" s="63"/>
      <c r="I25" s="63"/>
      <c r="J25" s="63" t="str">
        <f t="shared" si="0"/>
        <v>Saturday</v>
      </c>
      <c r="K25" s="64">
        <v>43813</v>
      </c>
      <c r="L25" s="63" t="s">
        <v>214</v>
      </c>
      <c r="M25" s="65">
        <v>0.54166666666666663</v>
      </c>
      <c r="N25" s="36"/>
      <c r="O25" s="48"/>
      <c r="P25" s="49"/>
      <c r="Q25" s="47"/>
      <c r="R25" s="50"/>
      <c r="S25" s="47"/>
      <c r="T25" s="42"/>
      <c r="U25" s="42"/>
      <c r="V25" s="42"/>
      <c r="W25" s="42"/>
      <c r="X25" s="42"/>
      <c r="Y25" s="42"/>
      <c r="Z25" s="42"/>
    </row>
    <row r="26" spans="1:26" ht="20.25" customHeight="1" x14ac:dyDescent="0.15">
      <c r="A26" s="37"/>
      <c r="B26" s="38" t="s">
        <v>228</v>
      </c>
      <c r="C26" s="59">
        <v>0.1</v>
      </c>
      <c r="D26" s="63" t="str">
        <f>D9</f>
        <v>Minnetonka</v>
      </c>
      <c r="E26" s="63"/>
      <c r="F26" s="63" t="s">
        <v>14</v>
      </c>
      <c r="G26" s="63" t="str">
        <f>D11</f>
        <v>Blaine</v>
      </c>
      <c r="H26" s="63"/>
      <c r="I26" s="63"/>
      <c r="J26" s="63" t="str">
        <f t="shared" si="0"/>
        <v>Saturday</v>
      </c>
      <c r="K26" s="64">
        <v>43813</v>
      </c>
      <c r="L26" s="63" t="s">
        <v>211</v>
      </c>
      <c r="M26" s="65">
        <v>0.60416666666666663</v>
      </c>
      <c r="N26" s="36"/>
      <c r="O26" s="47" t="s">
        <v>229</v>
      </c>
      <c r="P26" s="50"/>
      <c r="Q26" s="47"/>
      <c r="R26" s="50"/>
      <c r="S26" s="47"/>
      <c r="T26" s="42"/>
      <c r="U26" s="42"/>
      <c r="V26" s="42"/>
      <c r="W26" s="42"/>
      <c r="X26" s="42"/>
      <c r="Y26" s="42"/>
      <c r="Z26" s="42"/>
    </row>
    <row r="27" spans="1:26" ht="20.25" customHeight="1" x14ac:dyDescent="0.15">
      <c r="A27" s="51"/>
      <c r="B27" s="40" t="s">
        <v>230</v>
      </c>
      <c r="C27" s="59">
        <v>0.1</v>
      </c>
      <c r="D27" s="63" t="str">
        <f>G11</f>
        <v>Sioux Falls, SD</v>
      </c>
      <c r="E27" s="63"/>
      <c r="F27" s="63" t="s">
        <v>14</v>
      </c>
      <c r="G27" s="63" t="str">
        <f>G10</f>
        <v>Eagan</v>
      </c>
      <c r="H27" s="63"/>
      <c r="I27" s="63"/>
      <c r="J27" s="63" t="str">
        <f t="shared" si="0"/>
        <v>Saturday</v>
      </c>
      <c r="K27" s="64">
        <v>43813</v>
      </c>
      <c r="L27" s="63" t="s">
        <v>214</v>
      </c>
      <c r="M27" s="65">
        <v>0.60416666666666663</v>
      </c>
      <c r="N27" s="36"/>
      <c r="O27" s="57">
        <v>0.42708333333333331</v>
      </c>
      <c r="P27" s="72"/>
      <c r="Q27" s="73"/>
      <c r="R27" s="74"/>
      <c r="S27" s="47"/>
      <c r="T27" s="42"/>
      <c r="U27" s="42"/>
      <c r="V27" s="42"/>
      <c r="W27" s="42"/>
      <c r="X27" s="42"/>
      <c r="Y27" s="42"/>
      <c r="Z27" s="42"/>
    </row>
    <row r="28" spans="1:26" ht="20.25" customHeight="1" x14ac:dyDescent="0.15">
      <c r="A28" s="37"/>
      <c r="B28" s="41" t="s">
        <v>231</v>
      </c>
      <c r="C28" s="59">
        <v>0.1</v>
      </c>
      <c r="D28" s="63" t="str">
        <f>J9</f>
        <v>Wayzata</v>
      </c>
      <c r="E28" s="63"/>
      <c r="F28" s="63" t="s">
        <v>14</v>
      </c>
      <c r="G28" s="63" t="str">
        <f>J11</f>
        <v>Hill-Murray</v>
      </c>
      <c r="H28" s="63"/>
      <c r="I28" s="63"/>
      <c r="J28" s="63" t="str">
        <f t="shared" si="0"/>
        <v>Saturday</v>
      </c>
      <c r="K28" s="64">
        <v>43813</v>
      </c>
      <c r="L28" s="63" t="s">
        <v>207</v>
      </c>
      <c r="M28" s="65">
        <v>0.61458333333333337</v>
      </c>
      <c r="N28" s="36"/>
      <c r="O28" s="62">
        <v>43814</v>
      </c>
      <c r="P28" s="58"/>
      <c r="Q28" s="46" t="s">
        <v>232</v>
      </c>
      <c r="R28" s="47">
        <v>0</v>
      </c>
      <c r="S28" s="47"/>
      <c r="T28" s="42"/>
      <c r="U28" s="42"/>
      <c r="V28" s="42"/>
      <c r="W28" s="42"/>
      <c r="X28" s="42"/>
      <c r="Y28" s="42"/>
      <c r="Z28" s="42"/>
    </row>
    <row r="29" spans="1:26" ht="20.25" customHeight="1" x14ac:dyDescent="0.15">
      <c r="A29" s="37"/>
      <c r="B29" s="37"/>
      <c r="C29" s="59">
        <v>0.1</v>
      </c>
      <c r="D29" s="63"/>
      <c r="E29" s="63"/>
      <c r="F29" s="63"/>
      <c r="G29" s="63"/>
      <c r="H29" s="63"/>
      <c r="I29" s="63"/>
      <c r="J29" s="69" t="str">
        <f t="shared" si="0"/>
        <v>Saturday</v>
      </c>
      <c r="K29" s="70">
        <v>43442</v>
      </c>
      <c r="L29" s="69"/>
      <c r="M29" s="71">
        <v>0.75</v>
      </c>
      <c r="N29" s="36"/>
      <c r="O29" s="47" t="s">
        <v>233</v>
      </c>
      <c r="P29" s="50"/>
      <c r="Q29" s="47"/>
      <c r="R29" s="47"/>
      <c r="S29" s="47"/>
      <c r="T29" s="42"/>
      <c r="U29" s="42"/>
      <c r="V29" s="42"/>
      <c r="W29" s="42"/>
      <c r="X29" s="42"/>
      <c r="Y29" s="42"/>
      <c r="Z29" s="42"/>
    </row>
    <row r="30" spans="1:26" ht="20.25" customHeight="1" x14ac:dyDescent="0.15">
      <c r="A30" s="37"/>
      <c r="B30" s="38" t="s">
        <v>234</v>
      </c>
      <c r="C30" s="59">
        <v>0.1</v>
      </c>
      <c r="D30" s="63" t="str">
        <f>D10</f>
        <v>Eden Prairie</v>
      </c>
      <c r="E30" s="63"/>
      <c r="F30" s="63" t="s">
        <v>14</v>
      </c>
      <c r="G30" s="63" t="str">
        <f>D11</f>
        <v>Blaine</v>
      </c>
      <c r="H30" s="63"/>
      <c r="I30" s="63"/>
      <c r="J30" s="63" t="str">
        <f t="shared" si="0"/>
        <v>Saturday</v>
      </c>
      <c r="K30" s="64">
        <v>43813</v>
      </c>
      <c r="L30" s="63" t="s">
        <v>211</v>
      </c>
      <c r="M30" s="65">
        <v>0.80208333333333337</v>
      </c>
      <c r="N30" s="36"/>
      <c r="O30" s="47"/>
      <c r="P30" s="50"/>
      <c r="Q30" s="47"/>
      <c r="R30" s="47"/>
      <c r="S30" s="47"/>
      <c r="T30" s="42"/>
      <c r="U30" s="42"/>
      <c r="V30" s="42"/>
      <c r="W30" s="42"/>
      <c r="X30" s="42"/>
      <c r="Y30" s="42"/>
      <c r="Z30" s="42"/>
    </row>
    <row r="31" spans="1:26" ht="20.25" customHeight="1" x14ac:dyDescent="0.15">
      <c r="A31" s="51"/>
      <c r="B31" s="40" t="s">
        <v>235</v>
      </c>
      <c r="C31" s="59">
        <v>0.1</v>
      </c>
      <c r="D31" s="63" t="str">
        <f>G10</f>
        <v>Eagan</v>
      </c>
      <c r="E31" s="63"/>
      <c r="F31" s="63" t="s">
        <v>14</v>
      </c>
      <c r="G31" s="63" t="str">
        <f>G12</f>
        <v>White Bear Lake</v>
      </c>
      <c r="H31" s="63"/>
      <c r="I31" s="63"/>
      <c r="J31" s="63" t="str">
        <f t="shared" si="0"/>
        <v>Saturday</v>
      </c>
      <c r="K31" s="64">
        <v>43813</v>
      </c>
      <c r="L31" s="63" t="s">
        <v>207</v>
      </c>
      <c r="M31" s="65">
        <v>0.8125</v>
      </c>
      <c r="N31" s="36"/>
      <c r="O31" s="73"/>
      <c r="P31" s="74"/>
      <c r="Q31" s="47"/>
      <c r="R31" s="47"/>
      <c r="S31" s="47"/>
      <c r="T31" s="42"/>
      <c r="U31" s="42"/>
      <c r="V31" s="42"/>
      <c r="W31" s="42"/>
      <c r="X31" s="42"/>
      <c r="Y31" s="42"/>
      <c r="Z31" s="42"/>
    </row>
    <row r="32" spans="1:26" ht="20.25" customHeight="1" x14ac:dyDescent="0.15">
      <c r="A32" s="37"/>
      <c r="B32" s="41" t="s">
        <v>236</v>
      </c>
      <c r="C32" s="59">
        <v>0.1</v>
      </c>
      <c r="D32" s="63" t="str">
        <f>J10</f>
        <v>St. Louis Park</v>
      </c>
      <c r="E32" s="63"/>
      <c r="F32" s="63" t="s">
        <v>14</v>
      </c>
      <c r="G32" s="63" t="str">
        <f>J11</f>
        <v>Hill-Murray</v>
      </c>
      <c r="H32" s="63"/>
      <c r="I32" s="63"/>
      <c r="J32" s="63" t="str">
        <f t="shared" si="0"/>
        <v>Saturday</v>
      </c>
      <c r="K32" s="64">
        <v>43813</v>
      </c>
      <c r="L32" s="63" t="s">
        <v>214</v>
      </c>
      <c r="M32" s="65">
        <v>0.8125</v>
      </c>
      <c r="N32" s="36"/>
      <c r="O32" s="46" t="s">
        <v>237</v>
      </c>
      <c r="P32" s="47">
        <v>1</v>
      </c>
      <c r="Q32" s="47"/>
      <c r="R32" s="47"/>
      <c r="S32" s="47"/>
      <c r="T32" s="42"/>
      <c r="U32" s="42"/>
      <c r="V32" s="42"/>
      <c r="W32" s="42"/>
      <c r="X32" s="42"/>
      <c r="Y32" s="42"/>
      <c r="Z32" s="42"/>
    </row>
    <row r="33" spans="1:26" ht="20.25" customHeight="1" x14ac:dyDescent="0.15">
      <c r="A33" s="37"/>
      <c r="B33" s="38" t="s">
        <v>238</v>
      </c>
      <c r="C33" s="59">
        <v>0.1</v>
      </c>
      <c r="D33" s="63" t="str">
        <f>D9</f>
        <v>Minnetonka</v>
      </c>
      <c r="E33" s="63"/>
      <c r="F33" s="63" t="s">
        <v>14</v>
      </c>
      <c r="G33" s="63" t="str">
        <f>D12</f>
        <v>Centennial</v>
      </c>
      <c r="H33" s="63"/>
      <c r="I33" s="63"/>
      <c r="J33" s="63" t="str">
        <f t="shared" si="0"/>
        <v>Saturday</v>
      </c>
      <c r="K33" s="64">
        <v>43813</v>
      </c>
      <c r="L33" s="63" t="s">
        <v>211</v>
      </c>
      <c r="M33" s="65">
        <v>0.875</v>
      </c>
      <c r="N33" s="36"/>
      <c r="O33" s="37"/>
      <c r="P33" s="37"/>
      <c r="Q33" s="37"/>
      <c r="R33" s="37"/>
      <c r="S33" s="37"/>
      <c r="T33" s="42"/>
      <c r="U33" s="42"/>
      <c r="V33" s="42"/>
      <c r="W33" s="42"/>
      <c r="X33" s="42"/>
      <c r="Y33" s="42"/>
      <c r="Z33" s="42"/>
    </row>
    <row r="34" spans="1:26" ht="20.25" customHeight="1" x14ac:dyDescent="0.15">
      <c r="A34" s="37"/>
      <c r="B34" s="41" t="s">
        <v>239</v>
      </c>
      <c r="C34" s="59">
        <v>0.1</v>
      </c>
      <c r="D34" s="63" t="str">
        <f>J9</f>
        <v>Wayzata</v>
      </c>
      <c r="E34" s="63"/>
      <c r="F34" s="63" t="s">
        <v>14</v>
      </c>
      <c r="G34" s="63" t="str">
        <f>J12</f>
        <v>Stillwater</v>
      </c>
      <c r="H34" s="63"/>
      <c r="I34" s="63"/>
      <c r="J34" s="63" t="str">
        <f t="shared" si="0"/>
        <v>Saturday</v>
      </c>
      <c r="K34" s="64">
        <v>43813</v>
      </c>
      <c r="L34" s="63" t="s">
        <v>214</v>
      </c>
      <c r="M34" s="65">
        <v>0.875</v>
      </c>
      <c r="N34" s="36"/>
      <c r="O34" s="126" t="s">
        <v>240</v>
      </c>
      <c r="P34" s="37"/>
      <c r="Q34" s="37"/>
      <c r="R34" s="37"/>
      <c r="S34" s="37"/>
      <c r="T34" s="42"/>
      <c r="U34" s="42"/>
      <c r="V34" s="42"/>
      <c r="W34" s="42"/>
      <c r="X34" s="42"/>
      <c r="Y34" s="42"/>
      <c r="Z34" s="42"/>
    </row>
    <row r="35" spans="1:26" ht="20.25" customHeight="1" x14ac:dyDescent="0.15">
      <c r="A35" s="37"/>
      <c r="B35" s="40" t="s">
        <v>241</v>
      </c>
      <c r="C35" s="59">
        <v>0.1</v>
      </c>
      <c r="D35" s="63" t="str">
        <f>G9</f>
        <v>Edina</v>
      </c>
      <c r="E35" s="63"/>
      <c r="F35" s="63" t="s">
        <v>14</v>
      </c>
      <c r="G35" s="63" t="str">
        <f>G11</f>
        <v>Sioux Falls, SD</v>
      </c>
      <c r="H35" s="63"/>
      <c r="I35" s="63"/>
      <c r="J35" s="63" t="str">
        <f t="shared" si="0"/>
        <v>Saturday</v>
      </c>
      <c r="K35" s="64">
        <v>43813</v>
      </c>
      <c r="L35" s="63" t="s">
        <v>207</v>
      </c>
      <c r="M35" s="65">
        <v>0.88541666666666663</v>
      </c>
      <c r="N35" s="36"/>
      <c r="O35" s="127"/>
      <c r="P35" s="37"/>
      <c r="Q35" s="37"/>
      <c r="R35" s="37"/>
      <c r="S35" s="37"/>
      <c r="T35" s="42"/>
      <c r="U35" s="42"/>
      <c r="V35" s="42"/>
      <c r="W35" s="42"/>
      <c r="X35" s="42"/>
      <c r="Y35" s="42"/>
      <c r="Z35" s="42"/>
    </row>
    <row r="36" spans="1:26" ht="20.25" customHeight="1" x14ac:dyDescent="0.15">
      <c r="A36" s="51"/>
      <c r="B36" s="37"/>
      <c r="C36" s="59">
        <v>0.1</v>
      </c>
      <c r="D36" s="63"/>
      <c r="E36" s="63"/>
      <c r="F36" s="63"/>
      <c r="G36" s="63"/>
      <c r="H36" s="63"/>
      <c r="I36" s="63"/>
      <c r="J36" s="69" t="str">
        <f t="shared" si="0"/>
        <v>Friday</v>
      </c>
      <c r="K36" s="70">
        <v>43441</v>
      </c>
      <c r="L36" s="69"/>
      <c r="M36" s="71">
        <v>0.29166666666666669</v>
      </c>
      <c r="N36" s="36"/>
      <c r="O36" s="127"/>
      <c r="P36" s="37"/>
      <c r="Q36" s="37"/>
      <c r="R36" s="37"/>
      <c r="S36" s="37"/>
      <c r="T36" s="42"/>
      <c r="U36" s="42"/>
      <c r="V36" s="42"/>
      <c r="W36" s="42"/>
      <c r="X36" s="42"/>
      <c r="Y36" s="42"/>
      <c r="Z36" s="42"/>
    </row>
    <row r="37" spans="1:26" ht="20.25" customHeight="1" x14ac:dyDescent="0.15">
      <c r="A37" s="37"/>
      <c r="B37" s="37"/>
      <c r="C37" s="75">
        <v>4.5</v>
      </c>
      <c r="D37" s="63"/>
      <c r="E37" s="63"/>
      <c r="F37" s="63"/>
      <c r="G37" s="63"/>
      <c r="H37" s="63"/>
      <c r="I37" s="63"/>
      <c r="J37" s="63"/>
      <c r="K37" s="63"/>
      <c r="L37" s="37"/>
      <c r="M37" s="37"/>
      <c r="N37" s="36"/>
      <c r="O37" s="127"/>
      <c r="P37" s="37"/>
      <c r="Q37" s="37"/>
      <c r="R37" s="37"/>
      <c r="S37" s="37"/>
      <c r="T37" s="42"/>
      <c r="U37" s="42"/>
      <c r="V37" s="42"/>
      <c r="W37" s="42"/>
      <c r="X37" s="42"/>
      <c r="Y37" s="42"/>
      <c r="Z37" s="42"/>
    </row>
    <row r="38" spans="1:26" ht="20.25" customHeight="1" x14ac:dyDescent="0.15">
      <c r="A38" s="37"/>
      <c r="B38" s="37"/>
      <c r="C38" s="75">
        <v>5.5</v>
      </c>
      <c r="D38" s="63"/>
      <c r="E38" s="63"/>
      <c r="F38" s="63"/>
      <c r="G38" s="63"/>
      <c r="H38" s="63"/>
      <c r="I38" s="63"/>
      <c r="J38" s="76"/>
      <c r="K38" s="76"/>
      <c r="L38" s="76"/>
      <c r="M38" s="77"/>
      <c r="N38" s="36"/>
      <c r="O38" s="128"/>
      <c r="P38" s="37"/>
      <c r="Q38" s="37"/>
      <c r="R38" s="37"/>
      <c r="S38" s="37"/>
      <c r="T38" s="42"/>
      <c r="U38" s="42"/>
      <c r="V38" s="42"/>
      <c r="W38" s="42"/>
      <c r="X38" s="42"/>
      <c r="Y38" s="42"/>
      <c r="Z38" s="42"/>
    </row>
    <row r="39" spans="1:26" ht="20.25" customHeight="1" x14ac:dyDescent="0.15">
      <c r="A39" s="37"/>
      <c r="B39" s="37"/>
      <c r="C39" s="75">
        <v>6.5</v>
      </c>
      <c r="D39" s="63"/>
      <c r="E39" s="63"/>
      <c r="F39" s="63"/>
      <c r="G39" s="63"/>
      <c r="H39" s="63"/>
      <c r="I39" s="63"/>
      <c r="J39" s="76"/>
      <c r="K39" s="76"/>
      <c r="L39" s="76"/>
      <c r="M39" s="77"/>
      <c r="N39" s="36"/>
      <c r="O39" s="42"/>
      <c r="P39" s="37"/>
      <c r="Q39" s="42"/>
      <c r="R39" s="37"/>
      <c r="S39" s="37"/>
      <c r="T39" s="42"/>
      <c r="U39" s="42"/>
      <c r="V39" s="42"/>
      <c r="W39" s="42"/>
      <c r="X39" s="42"/>
      <c r="Y39" s="42"/>
      <c r="Z39" s="42"/>
    </row>
    <row r="40" spans="1:26" ht="20.25" customHeight="1" x14ac:dyDescent="0.15">
      <c r="A40" s="51"/>
      <c r="B40" s="51"/>
      <c r="C40" s="75">
        <v>7.5</v>
      </c>
      <c r="D40" s="63"/>
      <c r="E40" s="63"/>
      <c r="F40" s="63"/>
      <c r="G40" s="63"/>
      <c r="H40" s="63"/>
      <c r="I40" s="63"/>
      <c r="J40" s="76"/>
      <c r="K40" s="76"/>
      <c r="L40" s="76"/>
      <c r="M40" s="77"/>
      <c r="N40" s="36"/>
      <c r="O40" s="126" t="s">
        <v>242</v>
      </c>
      <c r="P40" s="37"/>
      <c r="Q40" s="37"/>
      <c r="R40" s="51" t="s">
        <v>243</v>
      </c>
      <c r="S40" s="37"/>
      <c r="T40" s="42"/>
      <c r="U40" s="42"/>
      <c r="V40" s="42"/>
      <c r="W40" s="42"/>
      <c r="X40" s="42"/>
      <c r="Y40" s="42"/>
      <c r="Z40" s="42"/>
    </row>
    <row r="41" spans="1:26" ht="20.25" customHeight="1" x14ac:dyDescent="0.15">
      <c r="A41" s="37"/>
      <c r="B41" s="37"/>
      <c r="C41" s="75">
        <v>8.5</v>
      </c>
      <c r="D41" s="63"/>
      <c r="E41" s="63"/>
      <c r="F41" s="63"/>
      <c r="G41" s="63"/>
      <c r="H41" s="63"/>
      <c r="I41" s="63"/>
      <c r="J41" s="76"/>
      <c r="K41" s="76"/>
      <c r="L41" s="76"/>
      <c r="M41" s="77"/>
      <c r="N41" s="36"/>
      <c r="O41" s="127"/>
      <c r="P41" s="37"/>
      <c r="Q41" s="37"/>
      <c r="R41" s="37" t="s">
        <v>244</v>
      </c>
      <c r="S41" s="37"/>
      <c r="T41" s="42"/>
      <c r="U41" s="42"/>
      <c r="V41" s="42"/>
      <c r="W41" s="42"/>
      <c r="X41" s="42"/>
      <c r="Y41" s="42"/>
      <c r="Z41" s="42"/>
    </row>
    <row r="42" spans="1:26" ht="20.25" customHeight="1" x14ac:dyDescent="0.15">
      <c r="A42" s="37"/>
      <c r="B42" s="37"/>
      <c r="C42" s="75">
        <v>9.5</v>
      </c>
      <c r="D42" s="63"/>
      <c r="E42" s="63"/>
      <c r="F42" s="63"/>
      <c r="G42" s="63"/>
      <c r="H42" s="63"/>
      <c r="I42" s="63"/>
      <c r="J42" s="63"/>
      <c r="K42" s="63"/>
      <c r="L42" s="63"/>
      <c r="M42" s="65"/>
      <c r="N42" s="36"/>
      <c r="O42" s="127"/>
      <c r="P42" s="37"/>
      <c r="Q42" s="37"/>
      <c r="R42" s="37" t="s">
        <v>245</v>
      </c>
      <c r="S42" s="37"/>
      <c r="T42" s="42"/>
      <c r="U42" s="42"/>
      <c r="V42" s="42"/>
      <c r="W42" s="42"/>
      <c r="X42" s="42"/>
      <c r="Y42" s="42"/>
      <c r="Z42" s="42"/>
    </row>
    <row r="43" spans="1:26" ht="20.25" customHeight="1" x14ac:dyDescent="0.15">
      <c r="A43" s="37"/>
      <c r="B43" s="37"/>
      <c r="C43" s="75">
        <v>10.5</v>
      </c>
      <c r="D43" s="63"/>
      <c r="E43" s="63"/>
      <c r="F43" s="63"/>
      <c r="G43" s="63"/>
      <c r="H43" s="63"/>
      <c r="I43" s="63"/>
      <c r="J43" s="76"/>
      <c r="K43" s="76"/>
      <c r="L43" s="76"/>
      <c r="M43" s="77"/>
      <c r="N43" s="37"/>
      <c r="O43" s="127"/>
      <c r="P43" s="37"/>
      <c r="Q43" s="37"/>
      <c r="R43" s="37"/>
      <c r="S43" s="37"/>
      <c r="T43" s="42"/>
      <c r="U43" s="42"/>
      <c r="V43" s="42"/>
      <c r="W43" s="42"/>
      <c r="X43" s="42"/>
      <c r="Y43" s="42"/>
      <c r="Z43" s="42"/>
    </row>
    <row r="44" spans="1:26" ht="20.25" customHeight="1" x14ac:dyDescent="0.15">
      <c r="A44" s="51"/>
      <c r="B44" s="51"/>
      <c r="C44" s="75">
        <v>11.5</v>
      </c>
      <c r="D44" s="63"/>
      <c r="E44" s="63"/>
      <c r="F44" s="63"/>
      <c r="G44" s="63"/>
      <c r="H44" s="63"/>
      <c r="I44" s="63"/>
      <c r="J44" s="76"/>
      <c r="K44" s="76"/>
      <c r="L44" s="76"/>
      <c r="M44" s="77"/>
      <c r="N44" s="37"/>
      <c r="O44" s="127"/>
      <c r="P44" s="37"/>
      <c r="Q44" s="37"/>
      <c r="R44" s="51" t="s">
        <v>246</v>
      </c>
      <c r="S44" s="37"/>
      <c r="T44" s="42"/>
      <c r="U44" s="42"/>
      <c r="V44" s="42"/>
      <c r="W44" s="42"/>
      <c r="X44" s="42"/>
      <c r="Y44" s="42"/>
      <c r="Z44" s="42"/>
    </row>
    <row r="45" spans="1:26" ht="20.25" customHeight="1" x14ac:dyDescent="0.15">
      <c r="A45" s="37"/>
      <c r="B45" s="37"/>
      <c r="C45" s="75">
        <v>12.5</v>
      </c>
      <c r="D45" s="63"/>
      <c r="E45" s="63"/>
      <c r="F45" s="63"/>
      <c r="G45" s="63"/>
      <c r="H45" s="63"/>
      <c r="I45" s="63"/>
      <c r="J45" s="76"/>
      <c r="K45" s="76"/>
      <c r="L45" s="76"/>
      <c r="M45" s="77"/>
      <c r="N45" s="37"/>
      <c r="O45" s="128"/>
      <c r="P45" s="37"/>
      <c r="Q45" s="37"/>
      <c r="R45" s="37" t="s">
        <v>247</v>
      </c>
      <c r="S45" s="37"/>
      <c r="T45" s="42"/>
      <c r="U45" s="42"/>
      <c r="V45" s="42"/>
      <c r="W45" s="42"/>
      <c r="X45" s="42"/>
      <c r="Y45" s="42"/>
      <c r="Z45" s="42"/>
    </row>
    <row r="46" spans="1:26" ht="20.25" customHeight="1" x14ac:dyDescent="0.15">
      <c r="A46" s="37"/>
      <c r="B46" s="37"/>
      <c r="C46" s="75">
        <v>13.5</v>
      </c>
      <c r="D46" s="63"/>
      <c r="E46" s="63"/>
      <c r="F46" s="63"/>
      <c r="G46" s="63"/>
      <c r="H46" s="63"/>
      <c r="I46" s="63"/>
      <c r="J46" s="76"/>
      <c r="K46" s="76"/>
      <c r="L46" s="76"/>
      <c r="M46" s="77"/>
      <c r="N46" s="37"/>
      <c r="O46" s="37"/>
      <c r="P46" s="37"/>
      <c r="Q46" s="37"/>
      <c r="R46" s="37" t="s">
        <v>248</v>
      </c>
      <c r="S46" s="37"/>
      <c r="T46" s="42"/>
      <c r="U46" s="42"/>
      <c r="V46" s="42"/>
      <c r="W46" s="42"/>
      <c r="X46" s="42"/>
      <c r="Y46" s="42"/>
      <c r="Z46" s="42"/>
    </row>
    <row r="47" spans="1:26" ht="20.25" customHeight="1" x14ac:dyDescent="0.15">
      <c r="A47" s="37"/>
      <c r="B47" s="37"/>
      <c r="C47" s="75">
        <v>14.5</v>
      </c>
      <c r="D47" s="63"/>
      <c r="E47" s="63"/>
      <c r="F47" s="63"/>
      <c r="G47" s="63"/>
      <c r="H47" s="63"/>
      <c r="I47" s="63"/>
      <c r="J47" s="76"/>
      <c r="K47" s="76"/>
      <c r="L47" s="76"/>
      <c r="M47" s="77"/>
      <c r="N47" s="37"/>
      <c r="O47" s="37"/>
      <c r="P47" s="37"/>
      <c r="Q47" s="37"/>
      <c r="R47" s="37" t="s">
        <v>249</v>
      </c>
      <c r="S47" s="37"/>
      <c r="T47" s="42"/>
      <c r="U47" s="42"/>
      <c r="V47" s="42"/>
      <c r="W47" s="42"/>
      <c r="X47" s="42"/>
      <c r="Y47" s="42"/>
      <c r="Z47" s="42"/>
    </row>
    <row r="48" spans="1:26" ht="20.25" customHeight="1" x14ac:dyDescent="0.15">
      <c r="A48" s="51"/>
      <c r="B48" s="51"/>
      <c r="C48" s="75">
        <v>15.5</v>
      </c>
      <c r="D48" s="78"/>
      <c r="E48" s="78"/>
      <c r="F48" s="78"/>
      <c r="G48" s="78"/>
      <c r="H48" s="79"/>
      <c r="I48" s="78"/>
      <c r="J48" s="78"/>
      <c r="K48" s="78"/>
      <c r="L48" s="78"/>
      <c r="M48" s="78"/>
      <c r="N48" s="37"/>
      <c r="O48" s="37"/>
      <c r="P48" s="37"/>
      <c r="Q48" s="37"/>
      <c r="R48" s="37"/>
      <c r="S48" s="37"/>
      <c r="T48" s="42"/>
      <c r="U48" s="42"/>
      <c r="V48" s="42"/>
      <c r="W48" s="42"/>
      <c r="X48" s="42"/>
      <c r="Y48" s="42"/>
      <c r="Z48" s="42"/>
    </row>
    <row r="49" spans="1:26" ht="20.25" customHeight="1" x14ac:dyDescent="0.15">
      <c r="A49" s="37"/>
      <c r="B49" s="37"/>
      <c r="C49" s="75">
        <v>16.5</v>
      </c>
      <c r="D49" s="63"/>
      <c r="E49" s="63"/>
      <c r="F49" s="63"/>
      <c r="G49" s="63"/>
      <c r="H49" s="63"/>
      <c r="I49" s="63"/>
      <c r="J49" s="80" t="s">
        <v>250</v>
      </c>
      <c r="K49" s="81">
        <v>43813</v>
      </c>
      <c r="L49" s="82">
        <v>0.99652777777777779</v>
      </c>
      <c r="M49" s="83"/>
      <c r="N49" s="37"/>
      <c r="O49" s="37"/>
      <c r="P49" s="37"/>
      <c r="Q49" s="129" t="s">
        <v>251</v>
      </c>
      <c r="R49" s="130"/>
      <c r="S49" s="131"/>
      <c r="T49" s="42"/>
      <c r="U49" s="42"/>
      <c r="V49" s="42"/>
      <c r="W49" s="42"/>
      <c r="X49" s="42"/>
      <c r="Y49" s="42"/>
      <c r="Z49" s="42"/>
    </row>
    <row r="50" spans="1:26" ht="20.25" customHeight="1" x14ac:dyDescent="0.15">
      <c r="A50" s="37"/>
      <c r="B50" s="37"/>
      <c r="C50" s="75">
        <v>17.5</v>
      </c>
      <c r="D50" s="63"/>
      <c r="E50" s="63"/>
      <c r="F50" s="63"/>
      <c r="G50" s="63"/>
      <c r="H50" s="63"/>
      <c r="I50" s="63"/>
      <c r="J50" s="76"/>
      <c r="K50" s="76"/>
      <c r="L50" s="84"/>
      <c r="M50" s="77"/>
      <c r="N50" s="37"/>
      <c r="O50" s="37"/>
      <c r="P50" s="37"/>
      <c r="Q50" s="37"/>
      <c r="R50" s="37"/>
      <c r="S50" s="37"/>
      <c r="T50" s="42"/>
      <c r="U50" s="42"/>
      <c r="V50" s="42"/>
      <c r="W50" s="42"/>
      <c r="X50" s="42"/>
      <c r="Y50" s="42"/>
      <c r="Z50" s="42"/>
    </row>
    <row r="51" spans="1:26" ht="20.25" customHeight="1" x14ac:dyDescent="0.15">
      <c r="A51" s="37"/>
      <c r="B51" s="37"/>
      <c r="C51" s="37"/>
      <c r="D51" s="78"/>
      <c r="E51" s="79"/>
      <c r="F51" s="79"/>
      <c r="G51" s="78"/>
      <c r="H51" s="79"/>
      <c r="I51" s="79"/>
      <c r="J51" s="78"/>
      <c r="K51" s="78"/>
      <c r="L51" s="78"/>
      <c r="M51" s="78"/>
      <c r="N51" s="37"/>
      <c r="O51" s="37"/>
      <c r="P51" s="37"/>
      <c r="Q51" s="37"/>
      <c r="R51" s="37"/>
      <c r="S51" s="37"/>
      <c r="T51" s="42"/>
      <c r="U51" s="42"/>
      <c r="V51" s="42"/>
      <c r="W51" s="42"/>
      <c r="X51" s="42"/>
      <c r="Y51" s="42"/>
      <c r="Z51" s="42"/>
    </row>
    <row r="52" spans="1:26" ht="20.25" customHeight="1" x14ac:dyDescent="0.15">
      <c r="A52" s="37"/>
      <c r="B52" s="37"/>
      <c r="C52" s="37"/>
      <c r="D52" s="78"/>
      <c r="E52" s="79"/>
      <c r="F52" s="79"/>
      <c r="G52" s="78"/>
      <c r="H52" s="79"/>
      <c r="I52" s="79"/>
      <c r="J52" s="78"/>
      <c r="K52" s="78"/>
      <c r="L52" s="78"/>
      <c r="M52" s="78"/>
      <c r="N52" s="37"/>
      <c r="O52" s="37"/>
      <c r="P52" s="37"/>
      <c r="Q52" s="37"/>
      <c r="R52" s="37"/>
      <c r="S52" s="37"/>
      <c r="T52" s="42"/>
      <c r="U52" s="42"/>
      <c r="V52" s="42"/>
      <c r="W52" s="42"/>
      <c r="X52" s="42"/>
      <c r="Y52" s="42"/>
      <c r="Z52" s="42"/>
    </row>
    <row r="53" spans="1:26" ht="20.25" customHeight="1" x14ac:dyDescent="0.15">
      <c r="A53" s="37"/>
      <c r="B53" s="37"/>
      <c r="C53" s="37"/>
      <c r="D53" s="37"/>
      <c r="E53" s="51"/>
      <c r="F53" s="51"/>
      <c r="G53" s="37"/>
      <c r="H53" s="51"/>
      <c r="I53" s="51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42"/>
      <c r="U53" s="42"/>
      <c r="V53" s="42"/>
      <c r="W53" s="42"/>
      <c r="X53" s="42"/>
      <c r="Y53" s="42"/>
      <c r="Z53" s="42"/>
    </row>
    <row r="54" spans="1:26" ht="20.25" customHeight="1" x14ac:dyDescent="0.15">
      <c r="A54" s="37"/>
      <c r="B54" s="37"/>
      <c r="C54" s="37"/>
      <c r="D54" s="37"/>
      <c r="E54" s="51"/>
      <c r="F54" s="51"/>
      <c r="G54" s="37"/>
      <c r="H54" s="51"/>
      <c r="I54" s="51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42"/>
      <c r="U54" s="42"/>
      <c r="V54" s="42"/>
      <c r="W54" s="42"/>
      <c r="X54" s="42"/>
      <c r="Y54" s="42"/>
      <c r="Z54" s="42"/>
    </row>
    <row r="55" spans="1:26" ht="20.25" customHeight="1" x14ac:dyDescent="0.15">
      <c r="A55" s="37"/>
      <c r="B55" s="37"/>
      <c r="C55" s="37"/>
      <c r="D55" s="37"/>
      <c r="E55" s="51"/>
      <c r="F55" s="51"/>
      <c r="G55" s="37"/>
      <c r="H55" s="51"/>
      <c r="I55" s="51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42"/>
      <c r="U55" s="42"/>
      <c r="V55" s="42"/>
      <c r="W55" s="42"/>
      <c r="X55" s="42"/>
      <c r="Y55" s="42"/>
      <c r="Z55" s="42"/>
    </row>
    <row r="56" spans="1:26" ht="20.25" customHeight="1" x14ac:dyDescent="0.15">
      <c r="A56" s="37"/>
      <c r="B56" s="37"/>
      <c r="C56" s="37"/>
      <c r="D56" s="37"/>
      <c r="E56" s="51"/>
      <c r="F56" s="51"/>
      <c r="G56" s="37"/>
      <c r="H56" s="51"/>
      <c r="I56" s="51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42"/>
      <c r="U56" s="42"/>
      <c r="V56" s="42"/>
      <c r="W56" s="42"/>
      <c r="X56" s="42"/>
      <c r="Y56" s="42"/>
      <c r="Z56" s="42"/>
    </row>
    <row r="57" spans="1:26" ht="20.25" customHeight="1" x14ac:dyDescent="0.15">
      <c r="A57" s="37"/>
      <c r="B57" s="37"/>
      <c r="C57" s="37"/>
      <c r="D57" s="37"/>
      <c r="E57" s="51"/>
      <c r="F57" s="51"/>
      <c r="G57" s="37"/>
      <c r="H57" s="51"/>
      <c r="I57" s="51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42"/>
      <c r="U57" s="42"/>
      <c r="V57" s="42"/>
      <c r="W57" s="42"/>
      <c r="X57" s="42"/>
      <c r="Y57" s="42"/>
      <c r="Z57" s="42"/>
    </row>
    <row r="58" spans="1:26" ht="20.25" customHeight="1" x14ac:dyDescent="0.15">
      <c r="A58" s="37"/>
      <c r="B58" s="37"/>
      <c r="C58" s="37"/>
      <c r="D58" s="37"/>
      <c r="E58" s="51"/>
      <c r="F58" s="51"/>
      <c r="G58" s="37"/>
      <c r="H58" s="51"/>
      <c r="I58" s="51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42"/>
      <c r="U58" s="42"/>
      <c r="V58" s="42"/>
      <c r="W58" s="42"/>
      <c r="X58" s="42"/>
      <c r="Y58" s="42"/>
      <c r="Z58" s="42"/>
    </row>
    <row r="59" spans="1:26" ht="20.25" customHeight="1" x14ac:dyDescent="0.15">
      <c r="A59" s="37"/>
      <c r="B59" s="37"/>
      <c r="C59" s="37"/>
      <c r="D59" s="37"/>
      <c r="E59" s="51"/>
      <c r="F59" s="51"/>
      <c r="G59" s="37"/>
      <c r="H59" s="51"/>
      <c r="I59" s="51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42"/>
      <c r="U59" s="42"/>
      <c r="V59" s="42"/>
      <c r="W59" s="42"/>
      <c r="X59" s="42"/>
      <c r="Y59" s="42"/>
      <c r="Z59" s="42"/>
    </row>
    <row r="60" spans="1:26" ht="20.25" customHeight="1" x14ac:dyDescent="0.15">
      <c r="A60" s="37"/>
      <c r="B60" s="37"/>
      <c r="C60" s="37"/>
      <c r="D60" s="37"/>
      <c r="E60" s="51"/>
      <c r="F60" s="51"/>
      <c r="G60" s="37"/>
      <c r="H60" s="51"/>
      <c r="I60" s="51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42"/>
      <c r="U60" s="42"/>
      <c r="V60" s="42"/>
      <c r="W60" s="42"/>
      <c r="X60" s="42"/>
      <c r="Y60" s="42"/>
      <c r="Z60" s="42"/>
    </row>
    <row r="61" spans="1:26" ht="20.25" customHeight="1" x14ac:dyDescent="0.15">
      <c r="A61" s="37"/>
      <c r="B61" s="37"/>
      <c r="C61" s="37"/>
      <c r="D61" s="37"/>
      <c r="E61" s="51"/>
      <c r="F61" s="51"/>
      <c r="G61" s="37"/>
      <c r="H61" s="51"/>
      <c r="I61" s="51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42"/>
      <c r="U61" s="42"/>
      <c r="V61" s="42"/>
      <c r="W61" s="42"/>
      <c r="X61" s="42"/>
      <c r="Y61" s="42"/>
      <c r="Z61" s="42"/>
    </row>
    <row r="62" spans="1:26" ht="20.25" customHeight="1" x14ac:dyDescent="0.15">
      <c r="A62" s="37"/>
      <c r="B62" s="37"/>
      <c r="C62" s="37"/>
      <c r="D62" s="37"/>
      <c r="E62" s="51"/>
      <c r="F62" s="51"/>
      <c r="G62" s="37"/>
      <c r="H62" s="51"/>
      <c r="I62" s="51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42"/>
      <c r="U62" s="42"/>
      <c r="V62" s="42"/>
      <c r="W62" s="42"/>
      <c r="X62" s="42"/>
      <c r="Y62" s="42"/>
      <c r="Z62" s="42"/>
    </row>
    <row r="63" spans="1:26" ht="20.25" customHeight="1" x14ac:dyDescent="0.15">
      <c r="A63" s="37"/>
      <c r="B63" s="37"/>
      <c r="C63" s="37"/>
      <c r="D63" s="37"/>
      <c r="E63" s="51"/>
      <c r="F63" s="51"/>
      <c r="G63" s="37"/>
      <c r="H63" s="51"/>
      <c r="I63" s="51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42"/>
      <c r="U63" s="42"/>
      <c r="V63" s="42"/>
      <c r="W63" s="42"/>
      <c r="X63" s="42"/>
      <c r="Y63" s="42"/>
      <c r="Z63" s="42"/>
    </row>
    <row r="64" spans="1:26" ht="20.25" customHeight="1" x14ac:dyDescent="0.15">
      <c r="A64" s="37"/>
      <c r="B64" s="37"/>
      <c r="C64" s="37"/>
      <c r="D64" s="37"/>
      <c r="E64" s="51"/>
      <c r="F64" s="51"/>
      <c r="G64" s="37"/>
      <c r="H64" s="51"/>
      <c r="I64" s="51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42"/>
      <c r="U64" s="42"/>
      <c r="V64" s="42"/>
      <c r="W64" s="42"/>
      <c r="X64" s="42"/>
      <c r="Y64" s="42"/>
      <c r="Z64" s="42"/>
    </row>
    <row r="65" spans="1:26" ht="12.75" customHeight="1" x14ac:dyDescent="0.15">
      <c r="A65" s="37"/>
      <c r="B65" s="37"/>
      <c r="C65" s="37"/>
      <c r="D65" s="37"/>
      <c r="E65" s="51"/>
      <c r="F65" s="51"/>
      <c r="G65" s="37"/>
      <c r="H65" s="51"/>
      <c r="I65" s="51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42"/>
      <c r="U65" s="42"/>
      <c r="V65" s="42"/>
      <c r="W65" s="42"/>
      <c r="X65" s="42"/>
      <c r="Y65" s="42"/>
      <c r="Z65" s="42"/>
    </row>
    <row r="66" spans="1:26" ht="12.75" customHeight="1" x14ac:dyDescent="0.15">
      <c r="A66" s="37"/>
      <c r="B66" s="37"/>
      <c r="C66" s="37"/>
      <c r="D66" s="37"/>
      <c r="E66" s="51"/>
      <c r="F66" s="51"/>
      <c r="G66" s="37"/>
      <c r="H66" s="51"/>
      <c r="I66" s="51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42"/>
      <c r="U66" s="42"/>
      <c r="V66" s="42"/>
      <c r="W66" s="42"/>
      <c r="X66" s="42"/>
      <c r="Y66" s="42"/>
      <c r="Z66" s="42"/>
    </row>
    <row r="67" spans="1:26" ht="12.75" customHeight="1" x14ac:dyDescent="0.15">
      <c r="A67" s="37"/>
      <c r="B67" s="37"/>
      <c r="C67" s="37"/>
      <c r="D67" s="37"/>
      <c r="E67" s="51"/>
      <c r="F67" s="51"/>
      <c r="G67" s="37"/>
      <c r="H67" s="51"/>
      <c r="I67" s="51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42"/>
      <c r="U67" s="42"/>
      <c r="V67" s="42"/>
      <c r="W67" s="42"/>
      <c r="X67" s="42"/>
      <c r="Y67" s="42"/>
      <c r="Z67" s="42"/>
    </row>
    <row r="68" spans="1:26" ht="12.75" customHeight="1" x14ac:dyDescent="0.15">
      <c r="A68" s="37"/>
      <c r="B68" s="37"/>
      <c r="C68" s="37"/>
      <c r="D68" s="37"/>
      <c r="E68" s="51"/>
      <c r="F68" s="51"/>
      <c r="G68" s="37"/>
      <c r="H68" s="51"/>
      <c r="I68" s="51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42"/>
      <c r="U68" s="42"/>
      <c r="V68" s="42"/>
      <c r="W68" s="42"/>
      <c r="X68" s="42"/>
      <c r="Y68" s="42"/>
      <c r="Z68" s="42"/>
    </row>
    <row r="69" spans="1:26" ht="12.75" customHeight="1" x14ac:dyDescent="0.15">
      <c r="A69" s="37"/>
      <c r="B69" s="37"/>
      <c r="C69" s="37"/>
      <c r="D69" s="37"/>
      <c r="E69" s="51"/>
      <c r="F69" s="51"/>
      <c r="G69" s="37"/>
      <c r="H69" s="51"/>
      <c r="I69" s="51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42"/>
      <c r="U69" s="42"/>
      <c r="V69" s="42"/>
      <c r="W69" s="42"/>
      <c r="X69" s="42"/>
      <c r="Y69" s="42"/>
      <c r="Z69" s="42"/>
    </row>
    <row r="70" spans="1:26" ht="12.75" customHeight="1" x14ac:dyDescent="0.15">
      <c r="A70" s="37"/>
      <c r="B70" s="37"/>
      <c r="C70" s="37"/>
      <c r="D70" s="37"/>
      <c r="E70" s="51"/>
      <c r="F70" s="51"/>
      <c r="G70" s="37"/>
      <c r="H70" s="51"/>
      <c r="I70" s="51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42"/>
      <c r="U70" s="42"/>
      <c r="V70" s="42"/>
      <c r="W70" s="42"/>
      <c r="X70" s="42"/>
      <c r="Y70" s="42"/>
      <c r="Z70" s="42"/>
    </row>
    <row r="71" spans="1:26" ht="12.75" customHeight="1" x14ac:dyDescent="0.15">
      <c r="A71" s="37"/>
      <c r="B71" s="37"/>
      <c r="C71" s="37"/>
      <c r="D71" s="37"/>
      <c r="E71" s="51"/>
      <c r="F71" s="51"/>
      <c r="G71" s="37"/>
      <c r="H71" s="51"/>
      <c r="I71" s="51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42"/>
      <c r="U71" s="42"/>
      <c r="V71" s="42"/>
      <c r="W71" s="42"/>
      <c r="X71" s="42"/>
      <c r="Y71" s="42"/>
      <c r="Z71" s="42"/>
    </row>
    <row r="72" spans="1:26" ht="12.75" customHeight="1" x14ac:dyDescent="0.15">
      <c r="A72" s="37"/>
      <c r="B72" s="37"/>
      <c r="C72" s="37"/>
      <c r="D72" s="37"/>
      <c r="E72" s="51"/>
      <c r="F72" s="51"/>
      <c r="G72" s="37"/>
      <c r="H72" s="51"/>
      <c r="I72" s="51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42"/>
      <c r="U72" s="42"/>
      <c r="V72" s="42"/>
      <c r="W72" s="42"/>
      <c r="X72" s="42"/>
      <c r="Y72" s="42"/>
      <c r="Z72" s="42"/>
    </row>
    <row r="73" spans="1:26" ht="12.75" customHeight="1" x14ac:dyDescent="0.15">
      <c r="A73" s="37"/>
      <c r="B73" s="37"/>
      <c r="C73" s="37"/>
      <c r="D73" s="37"/>
      <c r="E73" s="51"/>
      <c r="F73" s="51"/>
      <c r="G73" s="37"/>
      <c r="H73" s="51"/>
      <c r="I73" s="51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42"/>
      <c r="U73" s="42"/>
      <c r="V73" s="42"/>
      <c r="W73" s="42"/>
      <c r="X73" s="42"/>
      <c r="Y73" s="42"/>
      <c r="Z73" s="42"/>
    </row>
    <row r="74" spans="1:26" ht="12.75" customHeight="1" x14ac:dyDescent="0.15">
      <c r="A74" s="37"/>
      <c r="B74" s="37"/>
      <c r="C74" s="37"/>
      <c r="D74" s="37"/>
      <c r="E74" s="51"/>
      <c r="F74" s="51"/>
      <c r="G74" s="37"/>
      <c r="H74" s="51"/>
      <c r="I74" s="51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42"/>
      <c r="U74" s="42"/>
      <c r="V74" s="42"/>
      <c r="W74" s="42"/>
      <c r="X74" s="42"/>
      <c r="Y74" s="42"/>
      <c r="Z74" s="42"/>
    </row>
    <row r="75" spans="1:26" ht="12.75" customHeight="1" x14ac:dyDescent="0.15">
      <c r="A75" s="37"/>
      <c r="B75" s="37"/>
      <c r="C75" s="37"/>
      <c r="D75" s="37"/>
      <c r="E75" s="51"/>
      <c r="F75" s="51"/>
      <c r="G75" s="37"/>
      <c r="H75" s="51"/>
      <c r="I75" s="51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42"/>
      <c r="U75" s="42"/>
      <c r="V75" s="42"/>
      <c r="W75" s="42"/>
      <c r="X75" s="42"/>
      <c r="Y75" s="42"/>
      <c r="Z75" s="42"/>
    </row>
    <row r="76" spans="1:26" ht="12.75" customHeight="1" x14ac:dyDescent="0.15">
      <c r="A76" s="37"/>
      <c r="B76" s="37"/>
      <c r="C76" s="37"/>
      <c r="D76" s="37"/>
      <c r="E76" s="51"/>
      <c r="F76" s="51"/>
      <c r="G76" s="37"/>
      <c r="H76" s="51"/>
      <c r="I76" s="51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42"/>
      <c r="U76" s="42"/>
      <c r="V76" s="42"/>
      <c r="W76" s="42"/>
      <c r="X76" s="42"/>
      <c r="Y76" s="42"/>
      <c r="Z76" s="42"/>
    </row>
    <row r="77" spans="1:26" ht="12.75" customHeight="1" x14ac:dyDescent="0.15">
      <c r="A77" s="37"/>
      <c r="B77" s="37"/>
      <c r="C77" s="37"/>
      <c r="D77" s="37"/>
      <c r="E77" s="51"/>
      <c r="F77" s="51"/>
      <c r="G77" s="37"/>
      <c r="H77" s="51"/>
      <c r="I77" s="51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42"/>
      <c r="U77" s="42"/>
      <c r="V77" s="42"/>
      <c r="W77" s="42"/>
      <c r="X77" s="42"/>
      <c r="Y77" s="42"/>
      <c r="Z77" s="42"/>
    </row>
    <row r="78" spans="1:26" ht="12.75" customHeight="1" x14ac:dyDescent="0.15">
      <c r="A78" s="37"/>
      <c r="B78" s="37"/>
      <c r="C78" s="37"/>
      <c r="D78" s="37"/>
      <c r="E78" s="51"/>
      <c r="F78" s="51"/>
      <c r="G78" s="37"/>
      <c r="H78" s="51"/>
      <c r="I78" s="51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42"/>
      <c r="U78" s="42"/>
      <c r="V78" s="42"/>
      <c r="W78" s="42"/>
      <c r="X78" s="42"/>
      <c r="Y78" s="42"/>
      <c r="Z78" s="42"/>
    </row>
    <row r="79" spans="1:26" ht="12.75" customHeight="1" x14ac:dyDescent="0.15">
      <c r="A79" s="37"/>
      <c r="B79" s="37"/>
      <c r="C79" s="37"/>
      <c r="D79" s="37"/>
      <c r="E79" s="51"/>
      <c r="F79" s="51"/>
      <c r="G79" s="37"/>
      <c r="H79" s="51"/>
      <c r="I79" s="51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42"/>
      <c r="U79" s="42"/>
      <c r="V79" s="42"/>
      <c r="W79" s="42"/>
      <c r="X79" s="42"/>
      <c r="Y79" s="42"/>
      <c r="Z79" s="42"/>
    </row>
    <row r="80" spans="1:26" ht="12.75" customHeight="1" x14ac:dyDescent="0.15">
      <c r="A80" s="37"/>
      <c r="B80" s="37"/>
      <c r="C80" s="37"/>
      <c r="D80" s="37"/>
      <c r="E80" s="51"/>
      <c r="F80" s="51"/>
      <c r="G80" s="37"/>
      <c r="H80" s="51"/>
      <c r="I80" s="51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42"/>
      <c r="U80" s="42"/>
      <c r="V80" s="42"/>
      <c r="W80" s="42"/>
      <c r="X80" s="42"/>
      <c r="Y80" s="42"/>
      <c r="Z80" s="42"/>
    </row>
    <row r="81" spans="1:26" ht="12.75" customHeight="1" x14ac:dyDescent="0.15">
      <c r="A81" s="37"/>
      <c r="B81" s="37"/>
      <c r="C81" s="37"/>
      <c r="D81" s="37"/>
      <c r="E81" s="51"/>
      <c r="F81" s="51"/>
      <c r="G81" s="37"/>
      <c r="H81" s="51"/>
      <c r="I81" s="51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42"/>
      <c r="U81" s="42"/>
      <c r="V81" s="42"/>
      <c r="W81" s="42"/>
      <c r="X81" s="42"/>
      <c r="Y81" s="42"/>
      <c r="Z81" s="42"/>
    </row>
    <row r="82" spans="1:26" ht="12.75" customHeight="1" x14ac:dyDescent="0.15">
      <c r="A82" s="37"/>
      <c r="B82" s="37"/>
      <c r="C82" s="37"/>
      <c r="D82" s="37"/>
      <c r="E82" s="51"/>
      <c r="F82" s="51"/>
      <c r="G82" s="37"/>
      <c r="H82" s="51"/>
      <c r="I82" s="51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42"/>
      <c r="U82" s="42"/>
      <c r="V82" s="42"/>
      <c r="W82" s="42"/>
      <c r="X82" s="42"/>
      <c r="Y82" s="42"/>
      <c r="Z82" s="42"/>
    </row>
    <row r="83" spans="1:26" ht="12.75" customHeight="1" x14ac:dyDescent="0.15">
      <c r="A83" s="37"/>
      <c r="B83" s="37"/>
      <c r="C83" s="37"/>
      <c r="D83" s="37"/>
      <c r="E83" s="51"/>
      <c r="F83" s="51"/>
      <c r="G83" s="37"/>
      <c r="H83" s="51"/>
      <c r="I83" s="51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  <c r="Y83" s="42"/>
      <c r="Z83" s="42"/>
    </row>
    <row r="84" spans="1:26" ht="12.75" customHeight="1" x14ac:dyDescent="0.15">
      <c r="A84" s="37"/>
      <c r="B84" s="37"/>
      <c r="C84" s="37"/>
      <c r="D84" s="37"/>
      <c r="E84" s="51"/>
      <c r="F84" s="51"/>
      <c r="G84" s="37"/>
      <c r="H84" s="51"/>
      <c r="I84" s="51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42"/>
      <c r="U84" s="42"/>
      <c r="V84" s="42"/>
      <c r="W84" s="42"/>
      <c r="X84" s="42"/>
      <c r="Y84" s="42"/>
      <c r="Z84" s="42"/>
    </row>
    <row r="85" spans="1:26" ht="12.75" customHeight="1" x14ac:dyDescent="0.15">
      <c r="A85" s="37"/>
      <c r="B85" s="37"/>
      <c r="C85" s="37"/>
      <c r="D85" s="37"/>
      <c r="E85" s="51"/>
      <c r="F85" s="51"/>
      <c r="G85" s="37"/>
      <c r="H85" s="51"/>
      <c r="I85" s="51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42"/>
      <c r="U85" s="42"/>
      <c r="V85" s="42"/>
      <c r="W85" s="42"/>
      <c r="X85" s="42"/>
      <c r="Y85" s="42"/>
      <c r="Z85" s="42"/>
    </row>
    <row r="86" spans="1:26" ht="12.75" customHeight="1" x14ac:dyDescent="0.15">
      <c r="A86" s="37"/>
      <c r="B86" s="37"/>
      <c r="C86" s="37"/>
      <c r="D86" s="37"/>
      <c r="E86" s="51"/>
      <c r="F86" s="51"/>
      <c r="G86" s="37"/>
      <c r="H86" s="51"/>
      <c r="I86" s="51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42"/>
      <c r="U86" s="42"/>
      <c r="V86" s="42"/>
      <c r="W86" s="42"/>
      <c r="X86" s="42"/>
      <c r="Y86" s="42"/>
      <c r="Z86" s="42"/>
    </row>
    <row r="87" spans="1:26" ht="12.75" customHeight="1" x14ac:dyDescent="0.15">
      <c r="A87" s="37"/>
      <c r="B87" s="37"/>
      <c r="C87" s="37"/>
      <c r="D87" s="37"/>
      <c r="E87" s="51"/>
      <c r="F87" s="51"/>
      <c r="G87" s="37"/>
      <c r="H87" s="51"/>
      <c r="I87" s="51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42"/>
      <c r="U87" s="42"/>
      <c r="V87" s="42"/>
      <c r="W87" s="42"/>
      <c r="X87" s="42"/>
      <c r="Y87" s="42"/>
      <c r="Z87" s="42"/>
    </row>
    <row r="88" spans="1:26" ht="12.75" customHeight="1" x14ac:dyDescent="0.15">
      <c r="A88" s="37"/>
      <c r="B88" s="37"/>
      <c r="C88" s="37"/>
      <c r="D88" s="37"/>
      <c r="E88" s="51"/>
      <c r="F88" s="51"/>
      <c r="G88" s="37"/>
      <c r="H88" s="51"/>
      <c r="I88" s="51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42"/>
      <c r="U88" s="42"/>
      <c r="V88" s="42"/>
      <c r="W88" s="42"/>
      <c r="X88" s="42"/>
      <c r="Y88" s="42"/>
      <c r="Z88" s="42"/>
    </row>
    <row r="89" spans="1:26" ht="12.75" customHeight="1" x14ac:dyDescent="0.15">
      <c r="A89" s="37"/>
      <c r="B89" s="37"/>
      <c r="C89" s="37"/>
      <c r="D89" s="37"/>
      <c r="E89" s="51"/>
      <c r="F89" s="51"/>
      <c r="G89" s="37"/>
      <c r="H89" s="51"/>
      <c r="I89" s="51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42"/>
      <c r="U89" s="42"/>
      <c r="V89" s="42"/>
      <c r="W89" s="42"/>
      <c r="X89" s="42"/>
      <c r="Y89" s="42"/>
      <c r="Z89" s="42"/>
    </row>
    <row r="90" spans="1:26" ht="12.75" customHeight="1" x14ac:dyDescent="0.15">
      <c r="A90" s="37"/>
      <c r="B90" s="37"/>
      <c r="C90" s="37"/>
      <c r="D90" s="37"/>
      <c r="E90" s="51"/>
      <c r="F90" s="51"/>
      <c r="G90" s="37"/>
      <c r="H90" s="51"/>
      <c r="I90" s="51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42"/>
      <c r="U90" s="42"/>
      <c r="V90" s="42"/>
      <c r="W90" s="42"/>
      <c r="X90" s="42"/>
      <c r="Y90" s="42"/>
      <c r="Z90" s="42"/>
    </row>
    <row r="91" spans="1:26" ht="12.75" customHeight="1" x14ac:dyDescent="0.15">
      <c r="A91" s="37"/>
      <c r="B91" s="37"/>
      <c r="C91" s="37"/>
      <c r="D91" s="37"/>
      <c r="E91" s="51"/>
      <c r="F91" s="51"/>
      <c r="G91" s="37"/>
      <c r="H91" s="51"/>
      <c r="I91" s="51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42"/>
      <c r="U91" s="42"/>
      <c r="V91" s="42"/>
      <c r="W91" s="42"/>
      <c r="X91" s="42"/>
      <c r="Y91" s="42"/>
      <c r="Z91" s="42"/>
    </row>
    <row r="92" spans="1:26" ht="12.75" customHeight="1" x14ac:dyDescent="0.15">
      <c r="A92" s="37"/>
      <c r="B92" s="37"/>
      <c r="C92" s="37"/>
      <c r="D92" s="37"/>
      <c r="E92" s="51"/>
      <c r="F92" s="51"/>
      <c r="G92" s="37"/>
      <c r="H92" s="51"/>
      <c r="I92" s="51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42"/>
      <c r="U92" s="42"/>
      <c r="V92" s="42"/>
      <c r="W92" s="42"/>
      <c r="X92" s="42"/>
      <c r="Y92" s="42"/>
      <c r="Z92" s="42"/>
    </row>
    <row r="93" spans="1:26" ht="12.75" customHeight="1" x14ac:dyDescent="0.15">
      <c r="A93" s="37"/>
      <c r="B93" s="37"/>
      <c r="C93" s="37"/>
      <c r="D93" s="37"/>
      <c r="E93" s="51"/>
      <c r="F93" s="51"/>
      <c r="G93" s="37"/>
      <c r="H93" s="51"/>
      <c r="I93" s="51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42"/>
      <c r="U93" s="42"/>
      <c r="V93" s="42"/>
      <c r="W93" s="42"/>
      <c r="X93" s="42"/>
      <c r="Y93" s="42"/>
      <c r="Z93" s="42"/>
    </row>
    <row r="94" spans="1:26" ht="12.75" customHeight="1" x14ac:dyDescent="0.15">
      <c r="A94" s="37"/>
      <c r="B94" s="37"/>
      <c r="C94" s="37"/>
      <c r="D94" s="37"/>
      <c r="E94" s="51"/>
      <c r="F94" s="51"/>
      <c r="G94" s="37"/>
      <c r="H94" s="51"/>
      <c r="I94" s="51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42"/>
      <c r="U94" s="42"/>
      <c r="V94" s="42"/>
      <c r="W94" s="42"/>
      <c r="X94" s="42"/>
      <c r="Y94" s="42"/>
      <c r="Z94" s="42"/>
    </row>
    <row r="95" spans="1:26" ht="12.75" customHeight="1" x14ac:dyDescent="0.15">
      <c r="A95" s="37"/>
      <c r="B95" s="37"/>
      <c r="C95" s="37"/>
      <c r="D95" s="37"/>
      <c r="E95" s="51"/>
      <c r="F95" s="51"/>
      <c r="G95" s="37"/>
      <c r="H95" s="51"/>
      <c r="I95" s="51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  <c r="Y95" s="42"/>
      <c r="Z95" s="42"/>
    </row>
    <row r="96" spans="1:26" ht="12.75" customHeight="1" x14ac:dyDescent="0.15">
      <c r="A96" s="37"/>
      <c r="B96" s="37"/>
      <c r="C96" s="37"/>
      <c r="D96" s="37"/>
      <c r="E96" s="51"/>
      <c r="F96" s="51"/>
      <c r="G96" s="37"/>
      <c r="H96" s="51"/>
      <c r="I96" s="51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42"/>
      <c r="U96" s="42"/>
      <c r="V96" s="42"/>
      <c r="W96" s="42"/>
      <c r="X96" s="42"/>
      <c r="Y96" s="42"/>
      <c r="Z96" s="42"/>
    </row>
    <row r="97" spans="1:26" ht="12.75" customHeight="1" x14ac:dyDescent="0.15">
      <c r="A97" s="37"/>
      <c r="B97" s="37"/>
      <c r="C97" s="37"/>
      <c r="D97" s="37"/>
      <c r="E97" s="51"/>
      <c r="F97" s="51"/>
      <c r="G97" s="37"/>
      <c r="H97" s="51"/>
      <c r="I97" s="51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42"/>
      <c r="U97" s="42"/>
      <c r="V97" s="42"/>
      <c r="W97" s="42"/>
      <c r="X97" s="42"/>
      <c r="Y97" s="42"/>
      <c r="Z97" s="42"/>
    </row>
    <row r="98" spans="1:26" ht="12.75" customHeight="1" x14ac:dyDescent="0.15">
      <c r="A98" s="37"/>
      <c r="B98" s="37"/>
      <c r="C98" s="37"/>
      <c r="D98" s="37"/>
      <c r="E98" s="51"/>
      <c r="F98" s="51"/>
      <c r="G98" s="37"/>
      <c r="H98" s="51"/>
      <c r="I98" s="51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42"/>
      <c r="U98" s="42"/>
      <c r="V98" s="42"/>
      <c r="W98" s="42"/>
      <c r="X98" s="42"/>
      <c r="Y98" s="42"/>
      <c r="Z98" s="42"/>
    </row>
    <row r="99" spans="1:26" ht="12.75" customHeight="1" x14ac:dyDescent="0.15">
      <c r="A99" s="37"/>
      <c r="B99" s="37"/>
      <c r="C99" s="37"/>
      <c r="D99" s="37"/>
      <c r="E99" s="51"/>
      <c r="F99" s="51"/>
      <c r="G99" s="37"/>
      <c r="H99" s="51"/>
      <c r="I99" s="51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42"/>
      <c r="U99" s="42"/>
      <c r="V99" s="42"/>
      <c r="W99" s="42"/>
      <c r="X99" s="42"/>
      <c r="Y99" s="42"/>
      <c r="Z99" s="42"/>
    </row>
    <row r="100" spans="1:26" ht="12.75" customHeight="1" x14ac:dyDescent="0.15">
      <c r="A100" s="37"/>
      <c r="B100" s="37"/>
      <c r="C100" s="37"/>
      <c r="D100" s="37"/>
      <c r="E100" s="51"/>
      <c r="F100" s="51"/>
      <c r="G100" s="37"/>
      <c r="H100" s="51"/>
      <c r="I100" s="5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15">
      <c r="A101" s="37"/>
      <c r="B101" s="37"/>
      <c r="C101" s="37"/>
      <c r="D101" s="37"/>
      <c r="E101" s="51"/>
      <c r="F101" s="51"/>
      <c r="G101" s="37"/>
      <c r="H101" s="51"/>
      <c r="I101" s="51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15">
      <c r="A102" s="37"/>
      <c r="B102" s="37"/>
      <c r="C102" s="37"/>
      <c r="D102" s="37"/>
      <c r="E102" s="51"/>
      <c r="F102" s="51"/>
      <c r="G102" s="37"/>
      <c r="H102" s="51"/>
      <c r="I102" s="51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15">
      <c r="A103" s="37"/>
      <c r="B103" s="37"/>
      <c r="C103" s="37"/>
      <c r="D103" s="37"/>
      <c r="E103" s="51"/>
      <c r="F103" s="51"/>
      <c r="G103" s="37"/>
      <c r="H103" s="51"/>
      <c r="I103" s="5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15">
      <c r="A104" s="37"/>
      <c r="B104" s="37"/>
      <c r="C104" s="37"/>
      <c r="D104" s="37"/>
      <c r="E104" s="51"/>
      <c r="F104" s="51"/>
      <c r="G104" s="37"/>
      <c r="H104" s="51"/>
      <c r="I104" s="5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15">
      <c r="A105" s="37"/>
      <c r="B105" s="37"/>
      <c r="C105" s="37"/>
      <c r="D105" s="37"/>
      <c r="E105" s="51"/>
      <c r="F105" s="51"/>
      <c r="G105" s="37"/>
      <c r="H105" s="51"/>
      <c r="I105" s="51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15">
      <c r="A106" s="37"/>
      <c r="B106" s="37"/>
      <c r="C106" s="37"/>
      <c r="D106" s="37"/>
      <c r="E106" s="51"/>
      <c r="F106" s="51"/>
      <c r="G106" s="37"/>
      <c r="H106" s="51"/>
      <c r="I106" s="51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15">
      <c r="A107" s="37"/>
      <c r="B107" s="37"/>
      <c r="C107" s="37"/>
      <c r="D107" s="37"/>
      <c r="E107" s="51"/>
      <c r="F107" s="51"/>
      <c r="G107" s="37"/>
      <c r="H107" s="51"/>
      <c r="I107" s="5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15">
      <c r="A108" s="37"/>
      <c r="B108" s="37"/>
      <c r="C108" s="37"/>
      <c r="D108" s="37"/>
      <c r="E108" s="51"/>
      <c r="F108" s="51"/>
      <c r="G108" s="37"/>
      <c r="H108" s="51"/>
      <c r="I108" s="5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15">
      <c r="A109" s="37"/>
      <c r="B109" s="37"/>
      <c r="C109" s="37"/>
      <c r="D109" s="37"/>
      <c r="E109" s="51"/>
      <c r="F109" s="51"/>
      <c r="G109" s="37"/>
      <c r="H109" s="51"/>
      <c r="I109" s="51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15">
      <c r="A110" s="37"/>
      <c r="B110" s="37"/>
      <c r="C110" s="37"/>
      <c r="D110" s="37"/>
      <c r="E110" s="51"/>
      <c r="F110" s="51"/>
      <c r="G110" s="37"/>
      <c r="H110" s="51"/>
      <c r="I110" s="51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15">
      <c r="A111" s="37"/>
      <c r="B111" s="37"/>
      <c r="C111" s="37"/>
      <c r="D111" s="37"/>
      <c r="E111" s="51"/>
      <c r="F111" s="51"/>
      <c r="G111" s="37"/>
      <c r="H111" s="51"/>
      <c r="I111" s="51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15">
      <c r="A112" s="37"/>
      <c r="B112" s="37"/>
      <c r="C112" s="37"/>
      <c r="D112" s="37"/>
      <c r="E112" s="51"/>
      <c r="F112" s="51"/>
      <c r="G112" s="37"/>
      <c r="H112" s="51"/>
      <c r="I112" s="5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15">
      <c r="A113" s="37"/>
      <c r="B113" s="37"/>
      <c r="C113" s="37"/>
      <c r="D113" s="37"/>
      <c r="E113" s="51"/>
      <c r="F113" s="51"/>
      <c r="G113" s="37"/>
      <c r="H113" s="51"/>
      <c r="I113" s="5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15">
      <c r="A114" s="37"/>
      <c r="B114" s="37"/>
      <c r="C114" s="37"/>
      <c r="D114" s="37"/>
      <c r="E114" s="51"/>
      <c r="F114" s="51"/>
      <c r="G114" s="37"/>
      <c r="H114" s="51"/>
      <c r="I114" s="51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15">
      <c r="A115" s="37"/>
      <c r="B115" s="37"/>
      <c r="C115" s="37"/>
      <c r="D115" s="37"/>
      <c r="E115" s="51"/>
      <c r="F115" s="51"/>
      <c r="G115" s="37"/>
      <c r="H115" s="51"/>
      <c r="I115" s="51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15">
      <c r="A116" s="37"/>
      <c r="B116" s="37"/>
      <c r="C116" s="37"/>
      <c r="D116" s="37"/>
      <c r="E116" s="51"/>
      <c r="F116" s="51"/>
      <c r="G116" s="37"/>
      <c r="H116" s="51"/>
      <c r="I116" s="51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15">
      <c r="A117" s="37"/>
      <c r="B117" s="37"/>
      <c r="C117" s="37"/>
      <c r="D117" s="37"/>
      <c r="E117" s="51"/>
      <c r="F117" s="51"/>
      <c r="G117" s="37"/>
      <c r="H117" s="51"/>
      <c r="I117" s="5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15">
      <c r="A118" s="37"/>
      <c r="B118" s="37"/>
      <c r="C118" s="37"/>
      <c r="D118" s="37"/>
      <c r="E118" s="51"/>
      <c r="F118" s="51"/>
      <c r="G118" s="37"/>
      <c r="H118" s="51"/>
      <c r="I118" s="5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15">
      <c r="A119" s="37"/>
      <c r="B119" s="37"/>
      <c r="C119" s="37"/>
      <c r="D119" s="37"/>
      <c r="E119" s="51"/>
      <c r="F119" s="51"/>
      <c r="G119" s="37"/>
      <c r="H119" s="51"/>
      <c r="I119" s="51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15">
      <c r="A120" s="37"/>
      <c r="B120" s="37"/>
      <c r="C120" s="37"/>
      <c r="D120" s="37"/>
      <c r="E120" s="51"/>
      <c r="F120" s="51"/>
      <c r="G120" s="37"/>
      <c r="H120" s="51"/>
      <c r="I120" s="51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15">
      <c r="A121" s="37"/>
      <c r="B121" s="37"/>
      <c r="C121" s="37"/>
      <c r="D121" s="37"/>
      <c r="E121" s="51"/>
      <c r="F121" s="51"/>
      <c r="G121" s="37"/>
      <c r="H121" s="51"/>
      <c r="I121" s="51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15">
      <c r="A122" s="37"/>
      <c r="B122" s="37"/>
      <c r="C122" s="37"/>
      <c r="D122" s="37"/>
      <c r="E122" s="51"/>
      <c r="F122" s="51"/>
      <c r="G122" s="37"/>
      <c r="H122" s="51"/>
      <c r="I122" s="5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15">
      <c r="A123" s="37"/>
      <c r="B123" s="37"/>
      <c r="C123" s="37"/>
      <c r="D123" s="37"/>
      <c r="E123" s="51"/>
      <c r="F123" s="51"/>
      <c r="G123" s="37"/>
      <c r="H123" s="51"/>
      <c r="I123" s="5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15">
      <c r="A124" s="37"/>
      <c r="B124" s="37"/>
      <c r="C124" s="37"/>
      <c r="D124" s="37"/>
      <c r="E124" s="51"/>
      <c r="F124" s="51"/>
      <c r="G124" s="37"/>
      <c r="H124" s="51"/>
      <c r="I124" s="5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15">
      <c r="A125" s="37"/>
      <c r="B125" s="37"/>
      <c r="C125" s="37"/>
      <c r="D125" s="37"/>
      <c r="E125" s="51"/>
      <c r="F125" s="51"/>
      <c r="G125" s="37"/>
      <c r="H125" s="51"/>
      <c r="I125" s="5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15">
      <c r="A126" s="37"/>
      <c r="B126" s="37"/>
      <c r="C126" s="37"/>
      <c r="D126" s="37"/>
      <c r="E126" s="51"/>
      <c r="F126" s="51"/>
      <c r="G126" s="37"/>
      <c r="H126" s="51"/>
      <c r="I126" s="51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15">
      <c r="A127" s="37"/>
      <c r="B127" s="37"/>
      <c r="C127" s="37"/>
      <c r="D127" s="37"/>
      <c r="E127" s="51"/>
      <c r="F127" s="51"/>
      <c r="G127" s="37"/>
      <c r="H127" s="51"/>
      <c r="I127" s="51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15">
      <c r="A128" s="37"/>
      <c r="B128" s="37"/>
      <c r="C128" s="37"/>
      <c r="D128" s="37"/>
      <c r="E128" s="51"/>
      <c r="F128" s="51"/>
      <c r="G128" s="37"/>
      <c r="H128" s="51"/>
      <c r="I128" s="51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15">
      <c r="A129" s="37"/>
      <c r="B129" s="37"/>
      <c r="C129" s="37"/>
      <c r="D129" s="37"/>
      <c r="E129" s="51"/>
      <c r="F129" s="51"/>
      <c r="G129" s="37"/>
      <c r="H129" s="51"/>
      <c r="I129" s="5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15">
      <c r="A130" s="37"/>
      <c r="B130" s="37"/>
      <c r="C130" s="37"/>
      <c r="D130" s="37"/>
      <c r="E130" s="51"/>
      <c r="F130" s="51"/>
      <c r="G130" s="37"/>
      <c r="H130" s="51"/>
      <c r="I130" s="5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15">
      <c r="A131" s="37"/>
      <c r="B131" s="37"/>
      <c r="C131" s="37"/>
      <c r="D131" s="37"/>
      <c r="E131" s="51"/>
      <c r="F131" s="51"/>
      <c r="G131" s="37"/>
      <c r="H131" s="51"/>
      <c r="I131" s="5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15">
      <c r="A132" s="37"/>
      <c r="B132" s="37"/>
      <c r="C132" s="37"/>
      <c r="D132" s="37"/>
      <c r="E132" s="51"/>
      <c r="F132" s="51"/>
      <c r="G132" s="37"/>
      <c r="H132" s="51"/>
      <c r="I132" s="5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15">
      <c r="A133" s="37"/>
      <c r="B133" s="37"/>
      <c r="C133" s="37"/>
      <c r="D133" s="37"/>
      <c r="E133" s="51"/>
      <c r="F133" s="51"/>
      <c r="G133" s="37"/>
      <c r="H133" s="51"/>
      <c r="I133" s="5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15">
      <c r="A134" s="37"/>
      <c r="B134" s="37"/>
      <c r="C134" s="37"/>
      <c r="D134" s="37"/>
      <c r="E134" s="51"/>
      <c r="F134" s="51"/>
      <c r="G134" s="37"/>
      <c r="H134" s="51"/>
      <c r="I134" s="51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15">
      <c r="A135" s="37"/>
      <c r="B135" s="37"/>
      <c r="C135" s="37"/>
      <c r="D135" s="37"/>
      <c r="E135" s="51"/>
      <c r="F135" s="51"/>
      <c r="G135" s="37"/>
      <c r="H135" s="51"/>
      <c r="I135" s="5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15">
      <c r="A136" s="37"/>
      <c r="B136" s="37"/>
      <c r="C136" s="37"/>
      <c r="D136" s="37"/>
      <c r="E136" s="51"/>
      <c r="F136" s="51"/>
      <c r="G136" s="37"/>
      <c r="H136" s="51"/>
      <c r="I136" s="5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15">
      <c r="A137" s="37"/>
      <c r="B137" s="37"/>
      <c r="C137" s="37"/>
      <c r="D137" s="37"/>
      <c r="E137" s="51"/>
      <c r="F137" s="51"/>
      <c r="G137" s="37"/>
      <c r="H137" s="51"/>
      <c r="I137" s="5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15">
      <c r="A138" s="37"/>
      <c r="B138" s="37"/>
      <c r="C138" s="37"/>
      <c r="D138" s="37"/>
      <c r="E138" s="51"/>
      <c r="F138" s="51"/>
      <c r="G138" s="37"/>
      <c r="H138" s="51"/>
      <c r="I138" s="51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15">
      <c r="A139" s="37"/>
      <c r="B139" s="37"/>
      <c r="C139" s="37"/>
      <c r="D139" s="37"/>
      <c r="E139" s="51"/>
      <c r="F139" s="51"/>
      <c r="G139" s="37"/>
      <c r="H139" s="51"/>
      <c r="I139" s="5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15">
      <c r="A140" s="37"/>
      <c r="B140" s="37"/>
      <c r="C140" s="37"/>
      <c r="D140" s="37"/>
      <c r="E140" s="51"/>
      <c r="F140" s="51"/>
      <c r="G140" s="37"/>
      <c r="H140" s="51"/>
      <c r="I140" s="51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15">
      <c r="A141" s="37"/>
      <c r="B141" s="37"/>
      <c r="C141" s="37"/>
      <c r="D141" s="37"/>
      <c r="E141" s="51"/>
      <c r="F141" s="51"/>
      <c r="G141" s="37"/>
      <c r="H141" s="51"/>
      <c r="I141" s="5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15">
      <c r="A142" s="37"/>
      <c r="B142" s="37"/>
      <c r="C142" s="37"/>
      <c r="D142" s="37"/>
      <c r="E142" s="51"/>
      <c r="F142" s="51"/>
      <c r="G142" s="37"/>
      <c r="H142" s="51"/>
      <c r="I142" s="51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15">
      <c r="A143" s="37"/>
      <c r="B143" s="37"/>
      <c r="C143" s="37"/>
      <c r="D143" s="37"/>
      <c r="E143" s="51"/>
      <c r="F143" s="51"/>
      <c r="G143" s="37"/>
      <c r="H143" s="51"/>
      <c r="I143" s="5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15">
      <c r="A144" s="37"/>
      <c r="B144" s="37"/>
      <c r="C144" s="37"/>
      <c r="D144" s="37"/>
      <c r="E144" s="51"/>
      <c r="F144" s="51"/>
      <c r="G144" s="37"/>
      <c r="H144" s="51"/>
      <c r="I144" s="51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15">
      <c r="A145" s="37"/>
      <c r="B145" s="37"/>
      <c r="C145" s="37"/>
      <c r="D145" s="37"/>
      <c r="E145" s="51"/>
      <c r="F145" s="51"/>
      <c r="G145" s="37"/>
      <c r="H145" s="51"/>
      <c r="I145" s="5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15">
      <c r="A146" s="37"/>
      <c r="B146" s="37"/>
      <c r="C146" s="37"/>
      <c r="D146" s="37"/>
      <c r="E146" s="51"/>
      <c r="F146" s="51"/>
      <c r="G146" s="37"/>
      <c r="H146" s="51"/>
      <c r="I146" s="5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15">
      <c r="A147" s="37"/>
      <c r="B147" s="37"/>
      <c r="C147" s="37"/>
      <c r="D147" s="37"/>
      <c r="E147" s="51"/>
      <c r="F147" s="51"/>
      <c r="G147" s="37"/>
      <c r="H147" s="51"/>
      <c r="I147" s="5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15">
      <c r="A148" s="37"/>
      <c r="B148" s="37"/>
      <c r="C148" s="37"/>
      <c r="D148" s="37"/>
      <c r="E148" s="51"/>
      <c r="F148" s="51"/>
      <c r="G148" s="37"/>
      <c r="H148" s="51"/>
      <c r="I148" s="5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15">
      <c r="A149" s="37"/>
      <c r="B149" s="37"/>
      <c r="C149" s="37"/>
      <c r="D149" s="37"/>
      <c r="E149" s="51"/>
      <c r="F149" s="51"/>
      <c r="G149" s="37"/>
      <c r="H149" s="51"/>
      <c r="I149" s="5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15">
      <c r="A150" s="37"/>
      <c r="B150" s="37"/>
      <c r="C150" s="37"/>
      <c r="D150" s="37"/>
      <c r="E150" s="51"/>
      <c r="F150" s="51"/>
      <c r="G150" s="37"/>
      <c r="H150" s="51"/>
      <c r="I150" s="5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15">
      <c r="A151" s="37"/>
      <c r="B151" s="37"/>
      <c r="C151" s="37"/>
      <c r="D151" s="37"/>
      <c r="E151" s="51"/>
      <c r="F151" s="51"/>
      <c r="G151" s="37"/>
      <c r="H151" s="51"/>
      <c r="I151" s="5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15">
      <c r="A152" s="37"/>
      <c r="B152" s="37"/>
      <c r="C152" s="37"/>
      <c r="D152" s="37"/>
      <c r="E152" s="51"/>
      <c r="F152" s="51"/>
      <c r="G152" s="37"/>
      <c r="H152" s="51"/>
      <c r="I152" s="5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15">
      <c r="A153" s="37"/>
      <c r="B153" s="37"/>
      <c r="C153" s="37"/>
      <c r="D153" s="37"/>
      <c r="E153" s="51"/>
      <c r="F153" s="51"/>
      <c r="G153" s="37"/>
      <c r="H153" s="51"/>
      <c r="I153" s="5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15">
      <c r="A154" s="37"/>
      <c r="B154" s="37"/>
      <c r="C154" s="37"/>
      <c r="D154" s="37"/>
      <c r="E154" s="51"/>
      <c r="F154" s="51"/>
      <c r="G154" s="37"/>
      <c r="H154" s="51"/>
      <c r="I154" s="5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15">
      <c r="A155" s="37"/>
      <c r="B155" s="37"/>
      <c r="C155" s="37"/>
      <c r="D155" s="37"/>
      <c r="E155" s="51"/>
      <c r="F155" s="51"/>
      <c r="G155" s="37"/>
      <c r="H155" s="51"/>
      <c r="I155" s="5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15">
      <c r="A156" s="37"/>
      <c r="B156" s="37"/>
      <c r="C156" s="37"/>
      <c r="D156" s="37"/>
      <c r="E156" s="51"/>
      <c r="F156" s="51"/>
      <c r="G156" s="37"/>
      <c r="H156" s="51"/>
      <c r="I156" s="5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15">
      <c r="A157" s="37"/>
      <c r="B157" s="37"/>
      <c r="C157" s="37"/>
      <c r="D157" s="37"/>
      <c r="E157" s="51"/>
      <c r="F157" s="51"/>
      <c r="G157" s="37"/>
      <c r="H157" s="51"/>
      <c r="I157" s="5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15">
      <c r="A158" s="37"/>
      <c r="B158" s="37"/>
      <c r="C158" s="37"/>
      <c r="D158" s="37"/>
      <c r="E158" s="51"/>
      <c r="F158" s="51"/>
      <c r="G158" s="37"/>
      <c r="H158" s="51"/>
      <c r="I158" s="5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15">
      <c r="A159" s="37"/>
      <c r="B159" s="37"/>
      <c r="C159" s="37"/>
      <c r="D159" s="37"/>
      <c r="E159" s="51"/>
      <c r="F159" s="51"/>
      <c r="G159" s="37"/>
      <c r="H159" s="51"/>
      <c r="I159" s="5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15">
      <c r="A160" s="37"/>
      <c r="B160" s="37"/>
      <c r="C160" s="37"/>
      <c r="D160" s="37"/>
      <c r="E160" s="51"/>
      <c r="F160" s="51"/>
      <c r="G160" s="37"/>
      <c r="H160" s="51"/>
      <c r="I160" s="5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15">
      <c r="A161" s="37"/>
      <c r="B161" s="37"/>
      <c r="C161" s="37"/>
      <c r="D161" s="37"/>
      <c r="E161" s="51"/>
      <c r="F161" s="51"/>
      <c r="G161" s="37"/>
      <c r="H161" s="51"/>
      <c r="I161" s="5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15">
      <c r="A162" s="37"/>
      <c r="B162" s="37"/>
      <c r="C162" s="37"/>
      <c r="D162" s="37"/>
      <c r="E162" s="51"/>
      <c r="F162" s="51"/>
      <c r="G162" s="37"/>
      <c r="H162" s="51"/>
      <c r="I162" s="5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15">
      <c r="A163" s="37"/>
      <c r="B163" s="37"/>
      <c r="C163" s="37"/>
      <c r="D163" s="37"/>
      <c r="E163" s="51"/>
      <c r="F163" s="51"/>
      <c r="G163" s="37"/>
      <c r="H163" s="51"/>
      <c r="I163" s="5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15">
      <c r="A164" s="37"/>
      <c r="B164" s="37"/>
      <c r="C164" s="37"/>
      <c r="D164" s="37"/>
      <c r="E164" s="51"/>
      <c r="F164" s="51"/>
      <c r="G164" s="37"/>
      <c r="H164" s="51"/>
      <c r="I164" s="51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15">
      <c r="A165" s="37"/>
      <c r="B165" s="37"/>
      <c r="C165" s="37"/>
      <c r="D165" s="37"/>
      <c r="E165" s="51"/>
      <c r="F165" s="51"/>
      <c r="G165" s="37"/>
      <c r="H165" s="51"/>
      <c r="I165" s="51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15">
      <c r="A166" s="37"/>
      <c r="B166" s="37"/>
      <c r="C166" s="37"/>
      <c r="D166" s="37"/>
      <c r="E166" s="51"/>
      <c r="F166" s="51"/>
      <c r="G166" s="37"/>
      <c r="H166" s="51"/>
      <c r="I166" s="51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15">
      <c r="A167" s="37"/>
      <c r="B167" s="37"/>
      <c r="C167" s="37"/>
      <c r="D167" s="37"/>
      <c r="E167" s="51"/>
      <c r="F167" s="51"/>
      <c r="G167" s="37"/>
      <c r="H167" s="51"/>
      <c r="I167" s="51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15">
      <c r="A168" s="37"/>
      <c r="B168" s="37"/>
      <c r="C168" s="37"/>
      <c r="D168" s="37"/>
      <c r="E168" s="51"/>
      <c r="F168" s="51"/>
      <c r="G168" s="37"/>
      <c r="H168" s="51"/>
      <c r="I168" s="51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15">
      <c r="A169" s="37"/>
      <c r="B169" s="37"/>
      <c r="C169" s="37"/>
      <c r="D169" s="37"/>
      <c r="E169" s="51"/>
      <c r="F169" s="51"/>
      <c r="G169" s="37"/>
      <c r="H169" s="51"/>
      <c r="I169" s="51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15">
      <c r="A170" s="37"/>
      <c r="B170" s="37"/>
      <c r="C170" s="37"/>
      <c r="D170" s="37"/>
      <c r="E170" s="51"/>
      <c r="F170" s="51"/>
      <c r="G170" s="37"/>
      <c r="H170" s="51"/>
      <c r="I170" s="51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15">
      <c r="A171" s="37"/>
      <c r="B171" s="37"/>
      <c r="C171" s="37"/>
      <c r="D171" s="37"/>
      <c r="E171" s="51"/>
      <c r="F171" s="51"/>
      <c r="G171" s="37"/>
      <c r="H171" s="51"/>
      <c r="I171" s="51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15">
      <c r="A172" s="37"/>
      <c r="B172" s="37"/>
      <c r="C172" s="37"/>
      <c r="D172" s="37"/>
      <c r="E172" s="51"/>
      <c r="F172" s="51"/>
      <c r="G172" s="37"/>
      <c r="H172" s="51"/>
      <c r="I172" s="51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15">
      <c r="A173" s="37"/>
      <c r="B173" s="37"/>
      <c r="C173" s="37"/>
      <c r="D173" s="37"/>
      <c r="E173" s="51"/>
      <c r="F173" s="51"/>
      <c r="G173" s="37"/>
      <c r="H173" s="51"/>
      <c r="I173" s="51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15">
      <c r="A174" s="37"/>
      <c r="B174" s="37"/>
      <c r="C174" s="37"/>
      <c r="D174" s="37"/>
      <c r="E174" s="51"/>
      <c r="F174" s="51"/>
      <c r="G174" s="37"/>
      <c r="H174" s="51"/>
      <c r="I174" s="51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15">
      <c r="A175" s="37"/>
      <c r="B175" s="37"/>
      <c r="C175" s="37"/>
      <c r="D175" s="37"/>
      <c r="E175" s="51"/>
      <c r="F175" s="51"/>
      <c r="G175" s="37"/>
      <c r="H175" s="51"/>
      <c r="I175" s="51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15">
      <c r="A176" s="37"/>
      <c r="B176" s="37"/>
      <c r="C176" s="37"/>
      <c r="D176" s="37"/>
      <c r="E176" s="51"/>
      <c r="F176" s="51"/>
      <c r="G176" s="37"/>
      <c r="H176" s="51"/>
      <c r="I176" s="51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15">
      <c r="A177" s="37"/>
      <c r="B177" s="37"/>
      <c r="C177" s="37"/>
      <c r="D177" s="37"/>
      <c r="E177" s="51"/>
      <c r="F177" s="51"/>
      <c r="G177" s="37"/>
      <c r="H177" s="51"/>
      <c r="I177" s="51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15">
      <c r="A178" s="37"/>
      <c r="B178" s="37"/>
      <c r="C178" s="37"/>
      <c r="D178" s="37"/>
      <c r="E178" s="51"/>
      <c r="F178" s="51"/>
      <c r="G178" s="37"/>
      <c r="H178" s="51"/>
      <c r="I178" s="51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15">
      <c r="A179" s="37"/>
      <c r="B179" s="37"/>
      <c r="C179" s="37"/>
      <c r="D179" s="37"/>
      <c r="E179" s="51"/>
      <c r="F179" s="51"/>
      <c r="G179" s="37"/>
      <c r="H179" s="51"/>
      <c r="I179" s="51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15">
      <c r="A180" s="37"/>
      <c r="B180" s="37"/>
      <c r="C180" s="37"/>
      <c r="D180" s="37"/>
      <c r="E180" s="51"/>
      <c r="F180" s="51"/>
      <c r="G180" s="37"/>
      <c r="H180" s="51"/>
      <c r="I180" s="51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15">
      <c r="A181" s="37"/>
      <c r="B181" s="37"/>
      <c r="C181" s="37"/>
      <c r="D181" s="37"/>
      <c r="E181" s="51"/>
      <c r="F181" s="51"/>
      <c r="G181" s="37"/>
      <c r="H181" s="51"/>
      <c r="I181" s="51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15">
      <c r="A182" s="37"/>
      <c r="B182" s="37"/>
      <c r="C182" s="37"/>
      <c r="D182" s="37"/>
      <c r="E182" s="51"/>
      <c r="F182" s="51"/>
      <c r="G182" s="37"/>
      <c r="H182" s="51"/>
      <c r="I182" s="5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15">
      <c r="A183" s="37"/>
      <c r="B183" s="37"/>
      <c r="C183" s="37"/>
      <c r="D183" s="37"/>
      <c r="E183" s="51"/>
      <c r="F183" s="51"/>
      <c r="G183" s="37"/>
      <c r="H183" s="51"/>
      <c r="I183" s="51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15">
      <c r="A184" s="37"/>
      <c r="B184" s="37"/>
      <c r="C184" s="37"/>
      <c r="D184" s="37"/>
      <c r="E184" s="51"/>
      <c r="F184" s="51"/>
      <c r="G184" s="37"/>
      <c r="H184" s="51"/>
      <c r="I184" s="51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15">
      <c r="A185" s="37"/>
      <c r="B185" s="37"/>
      <c r="C185" s="37"/>
      <c r="D185" s="37"/>
      <c r="E185" s="51"/>
      <c r="F185" s="51"/>
      <c r="G185" s="37"/>
      <c r="H185" s="51"/>
      <c r="I185" s="51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15">
      <c r="A186" s="37"/>
      <c r="B186" s="37"/>
      <c r="C186" s="37"/>
      <c r="D186" s="37"/>
      <c r="E186" s="51"/>
      <c r="F186" s="51"/>
      <c r="G186" s="37"/>
      <c r="H186" s="51"/>
      <c r="I186" s="51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15">
      <c r="A187" s="37"/>
      <c r="B187" s="37"/>
      <c r="C187" s="37"/>
      <c r="D187" s="37"/>
      <c r="E187" s="51"/>
      <c r="F187" s="51"/>
      <c r="G187" s="37"/>
      <c r="H187" s="51"/>
      <c r="I187" s="51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15">
      <c r="A188" s="37"/>
      <c r="B188" s="37"/>
      <c r="C188" s="37"/>
      <c r="D188" s="37"/>
      <c r="E188" s="51"/>
      <c r="F188" s="51"/>
      <c r="G188" s="37"/>
      <c r="H188" s="51"/>
      <c r="I188" s="51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15">
      <c r="A189" s="37"/>
      <c r="B189" s="37"/>
      <c r="C189" s="37"/>
      <c r="D189" s="37"/>
      <c r="E189" s="51"/>
      <c r="F189" s="51"/>
      <c r="G189" s="37"/>
      <c r="H189" s="51"/>
      <c r="I189" s="51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15">
      <c r="A190" s="37"/>
      <c r="B190" s="37"/>
      <c r="C190" s="37"/>
      <c r="D190" s="37"/>
      <c r="E190" s="51"/>
      <c r="F190" s="51"/>
      <c r="G190" s="37"/>
      <c r="H190" s="51"/>
      <c r="I190" s="51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15">
      <c r="A191" s="37"/>
      <c r="B191" s="37"/>
      <c r="C191" s="37"/>
      <c r="D191" s="37"/>
      <c r="E191" s="51"/>
      <c r="F191" s="51"/>
      <c r="G191" s="37"/>
      <c r="H191" s="51"/>
      <c r="I191" s="51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15">
      <c r="A192" s="37"/>
      <c r="B192" s="37"/>
      <c r="C192" s="37"/>
      <c r="D192" s="37"/>
      <c r="E192" s="51"/>
      <c r="F192" s="51"/>
      <c r="G192" s="37"/>
      <c r="H192" s="51"/>
      <c r="I192" s="51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15">
      <c r="A193" s="37"/>
      <c r="B193" s="37"/>
      <c r="C193" s="37"/>
      <c r="D193" s="37"/>
      <c r="E193" s="51"/>
      <c r="F193" s="51"/>
      <c r="G193" s="37"/>
      <c r="H193" s="51"/>
      <c r="I193" s="51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15">
      <c r="A194" s="37"/>
      <c r="B194" s="37"/>
      <c r="C194" s="37"/>
      <c r="D194" s="37"/>
      <c r="E194" s="51"/>
      <c r="F194" s="51"/>
      <c r="G194" s="37"/>
      <c r="H194" s="51"/>
      <c r="I194" s="51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15">
      <c r="A195" s="37"/>
      <c r="B195" s="37"/>
      <c r="C195" s="37"/>
      <c r="D195" s="37"/>
      <c r="E195" s="51"/>
      <c r="F195" s="51"/>
      <c r="G195" s="37"/>
      <c r="H195" s="51"/>
      <c r="I195" s="51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15">
      <c r="A196" s="37"/>
      <c r="B196" s="37"/>
      <c r="C196" s="37"/>
      <c r="D196" s="37"/>
      <c r="E196" s="51"/>
      <c r="F196" s="51"/>
      <c r="G196" s="37"/>
      <c r="H196" s="51"/>
      <c r="I196" s="51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15">
      <c r="A197" s="37"/>
      <c r="B197" s="37"/>
      <c r="C197" s="37"/>
      <c r="D197" s="37"/>
      <c r="E197" s="51"/>
      <c r="F197" s="51"/>
      <c r="G197" s="37"/>
      <c r="H197" s="51"/>
      <c r="I197" s="51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15">
      <c r="A198" s="37"/>
      <c r="B198" s="37"/>
      <c r="C198" s="37"/>
      <c r="D198" s="37"/>
      <c r="E198" s="51"/>
      <c r="F198" s="51"/>
      <c r="G198" s="37"/>
      <c r="H198" s="51"/>
      <c r="I198" s="51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15">
      <c r="A199" s="37"/>
      <c r="B199" s="37"/>
      <c r="C199" s="37"/>
      <c r="D199" s="37"/>
      <c r="E199" s="51"/>
      <c r="F199" s="51"/>
      <c r="G199" s="37"/>
      <c r="H199" s="51"/>
      <c r="I199" s="51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15">
      <c r="A200" s="37"/>
      <c r="B200" s="37"/>
      <c r="C200" s="37"/>
      <c r="D200" s="37"/>
      <c r="E200" s="51"/>
      <c r="F200" s="51"/>
      <c r="G200" s="37"/>
      <c r="H200" s="51"/>
      <c r="I200" s="51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15">
      <c r="A201" s="37"/>
      <c r="B201" s="37"/>
      <c r="C201" s="37"/>
      <c r="D201" s="37"/>
      <c r="E201" s="51"/>
      <c r="F201" s="51"/>
      <c r="G201" s="37"/>
      <c r="H201" s="51"/>
      <c r="I201" s="51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15">
      <c r="A202" s="37"/>
      <c r="B202" s="37"/>
      <c r="C202" s="37"/>
      <c r="D202" s="37"/>
      <c r="E202" s="51"/>
      <c r="F202" s="51"/>
      <c r="G202" s="37"/>
      <c r="H202" s="51"/>
      <c r="I202" s="51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15">
      <c r="A203" s="37"/>
      <c r="B203" s="37"/>
      <c r="C203" s="37"/>
      <c r="D203" s="37"/>
      <c r="E203" s="51"/>
      <c r="F203" s="51"/>
      <c r="G203" s="37"/>
      <c r="H203" s="51"/>
      <c r="I203" s="51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15">
      <c r="A204" s="37"/>
      <c r="B204" s="37"/>
      <c r="C204" s="37"/>
      <c r="D204" s="37"/>
      <c r="E204" s="51"/>
      <c r="F204" s="51"/>
      <c r="G204" s="37"/>
      <c r="H204" s="51"/>
      <c r="I204" s="51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15">
      <c r="A205" s="37"/>
      <c r="B205" s="37"/>
      <c r="C205" s="37"/>
      <c r="D205" s="37"/>
      <c r="E205" s="51"/>
      <c r="F205" s="51"/>
      <c r="G205" s="37"/>
      <c r="H205" s="51"/>
      <c r="I205" s="51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15">
      <c r="A206" s="37"/>
      <c r="B206" s="37"/>
      <c r="C206" s="37"/>
      <c r="D206" s="37"/>
      <c r="E206" s="51"/>
      <c r="F206" s="51"/>
      <c r="G206" s="37"/>
      <c r="H206" s="51"/>
      <c r="I206" s="51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15">
      <c r="A207" s="37"/>
      <c r="B207" s="37"/>
      <c r="C207" s="37"/>
      <c r="D207" s="37"/>
      <c r="E207" s="51"/>
      <c r="F207" s="51"/>
      <c r="G207" s="37"/>
      <c r="H207" s="51"/>
      <c r="I207" s="51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15">
      <c r="A208" s="37"/>
      <c r="B208" s="37"/>
      <c r="C208" s="37"/>
      <c r="D208" s="37"/>
      <c r="E208" s="51"/>
      <c r="F208" s="51"/>
      <c r="G208" s="37"/>
      <c r="H208" s="51"/>
      <c r="I208" s="51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15">
      <c r="A209" s="37"/>
      <c r="B209" s="37"/>
      <c r="C209" s="37"/>
      <c r="D209" s="37"/>
      <c r="E209" s="51"/>
      <c r="F209" s="51"/>
      <c r="G209" s="37"/>
      <c r="H209" s="51"/>
      <c r="I209" s="51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15">
      <c r="A210" s="37"/>
      <c r="B210" s="37"/>
      <c r="C210" s="37"/>
      <c r="D210" s="37"/>
      <c r="E210" s="51"/>
      <c r="F210" s="51"/>
      <c r="G210" s="37"/>
      <c r="H210" s="51"/>
      <c r="I210" s="51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15">
      <c r="A211" s="37"/>
      <c r="B211" s="37"/>
      <c r="C211" s="37"/>
      <c r="D211" s="37"/>
      <c r="E211" s="51"/>
      <c r="F211" s="51"/>
      <c r="G211" s="37"/>
      <c r="H211" s="51"/>
      <c r="I211" s="51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15">
      <c r="A212" s="37"/>
      <c r="B212" s="37"/>
      <c r="C212" s="37"/>
      <c r="D212" s="37"/>
      <c r="E212" s="51"/>
      <c r="F212" s="51"/>
      <c r="G212" s="37"/>
      <c r="H212" s="51"/>
      <c r="I212" s="51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15">
      <c r="A213" s="37"/>
      <c r="B213" s="37"/>
      <c r="C213" s="37"/>
      <c r="D213" s="37"/>
      <c r="E213" s="51"/>
      <c r="F213" s="51"/>
      <c r="G213" s="37"/>
      <c r="H213" s="51"/>
      <c r="I213" s="51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15">
      <c r="A214" s="37"/>
      <c r="B214" s="37"/>
      <c r="C214" s="37"/>
      <c r="D214" s="37"/>
      <c r="E214" s="51"/>
      <c r="F214" s="51"/>
      <c r="G214" s="37"/>
      <c r="H214" s="51"/>
      <c r="I214" s="51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15">
      <c r="A215" s="37"/>
      <c r="B215" s="37"/>
      <c r="C215" s="37"/>
      <c r="D215" s="37"/>
      <c r="E215" s="51"/>
      <c r="F215" s="51"/>
      <c r="G215" s="37"/>
      <c r="H215" s="51"/>
      <c r="I215" s="51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15">
      <c r="A216" s="37"/>
      <c r="B216" s="37"/>
      <c r="C216" s="37"/>
      <c r="D216" s="37"/>
      <c r="E216" s="51"/>
      <c r="F216" s="51"/>
      <c r="G216" s="37"/>
      <c r="H216" s="51"/>
      <c r="I216" s="51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15">
      <c r="A217" s="37"/>
      <c r="B217" s="37"/>
      <c r="C217" s="37"/>
      <c r="D217" s="37"/>
      <c r="E217" s="51"/>
      <c r="F217" s="51"/>
      <c r="G217" s="37"/>
      <c r="H217" s="51"/>
      <c r="I217" s="51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15">
      <c r="A218" s="37"/>
      <c r="B218" s="37"/>
      <c r="C218" s="37"/>
      <c r="D218" s="37"/>
      <c r="E218" s="51"/>
      <c r="F218" s="51"/>
      <c r="G218" s="37"/>
      <c r="H218" s="51"/>
      <c r="I218" s="51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15">
      <c r="A219" s="37"/>
      <c r="B219" s="37"/>
      <c r="C219" s="37"/>
      <c r="D219" s="37"/>
      <c r="E219" s="51"/>
      <c r="F219" s="51"/>
      <c r="G219" s="37"/>
      <c r="H219" s="51"/>
      <c r="I219" s="51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15">
      <c r="A220" s="37"/>
      <c r="B220" s="37"/>
      <c r="C220" s="37"/>
      <c r="D220" s="37"/>
      <c r="E220" s="51"/>
      <c r="F220" s="51"/>
      <c r="G220" s="37"/>
      <c r="H220" s="51"/>
      <c r="I220" s="51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15">
      <c r="A221" s="37"/>
      <c r="B221" s="37"/>
      <c r="C221" s="37"/>
      <c r="D221" s="37"/>
      <c r="E221" s="51"/>
      <c r="F221" s="51"/>
      <c r="G221" s="37"/>
      <c r="H221" s="51"/>
      <c r="I221" s="51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15">
      <c r="A222" s="37"/>
      <c r="B222" s="37"/>
      <c r="C222" s="37"/>
      <c r="D222" s="37"/>
      <c r="E222" s="51"/>
      <c r="F222" s="51"/>
      <c r="G222" s="37"/>
      <c r="H222" s="51"/>
      <c r="I222" s="51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15">
      <c r="A223" s="37"/>
      <c r="B223" s="37"/>
      <c r="C223" s="37"/>
      <c r="D223" s="37"/>
      <c r="E223" s="51"/>
      <c r="F223" s="51"/>
      <c r="G223" s="37"/>
      <c r="H223" s="51"/>
      <c r="I223" s="51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15">
      <c r="A224" s="37"/>
      <c r="B224" s="37"/>
      <c r="C224" s="37"/>
      <c r="D224" s="37"/>
      <c r="E224" s="51"/>
      <c r="F224" s="51"/>
      <c r="G224" s="37"/>
      <c r="H224" s="51"/>
      <c r="I224" s="51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15">
      <c r="A225" s="37"/>
      <c r="B225" s="37"/>
      <c r="C225" s="37"/>
      <c r="D225" s="37"/>
      <c r="E225" s="51"/>
      <c r="F225" s="51"/>
      <c r="G225" s="37"/>
      <c r="H225" s="51"/>
      <c r="I225" s="51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15">
      <c r="A226" s="37"/>
      <c r="B226" s="37"/>
      <c r="C226" s="37"/>
      <c r="D226" s="37"/>
      <c r="E226" s="51"/>
      <c r="F226" s="51"/>
      <c r="G226" s="37"/>
      <c r="H226" s="51"/>
      <c r="I226" s="51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15">
      <c r="A227" s="37"/>
      <c r="B227" s="37"/>
      <c r="C227" s="37"/>
      <c r="D227" s="37"/>
      <c r="E227" s="51"/>
      <c r="F227" s="51"/>
      <c r="G227" s="37"/>
      <c r="H227" s="51"/>
      <c r="I227" s="51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15">
      <c r="A228" s="37"/>
      <c r="B228" s="37"/>
      <c r="C228" s="37"/>
      <c r="D228" s="37"/>
      <c r="E228" s="51"/>
      <c r="F228" s="51"/>
      <c r="G228" s="37"/>
      <c r="H228" s="51"/>
      <c r="I228" s="51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15">
      <c r="A229" s="37"/>
      <c r="B229" s="37"/>
      <c r="C229" s="37"/>
      <c r="D229" s="37"/>
      <c r="E229" s="51"/>
      <c r="F229" s="51"/>
      <c r="G229" s="37"/>
      <c r="H229" s="51"/>
      <c r="I229" s="51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15">
      <c r="A230" s="37"/>
      <c r="B230" s="37"/>
      <c r="C230" s="37"/>
      <c r="D230" s="37"/>
      <c r="E230" s="51"/>
      <c r="F230" s="51"/>
      <c r="G230" s="37"/>
      <c r="H230" s="51"/>
      <c r="I230" s="51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15">
      <c r="A231" s="37"/>
      <c r="B231" s="37"/>
      <c r="C231" s="37"/>
      <c r="D231" s="37"/>
      <c r="E231" s="51"/>
      <c r="F231" s="51"/>
      <c r="G231" s="37"/>
      <c r="H231" s="51"/>
      <c r="I231" s="51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15">
      <c r="A232" s="37"/>
      <c r="B232" s="37"/>
      <c r="C232" s="37"/>
      <c r="D232" s="37"/>
      <c r="E232" s="51"/>
      <c r="F232" s="51"/>
      <c r="G232" s="37"/>
      <c r="H232" s="51"/>
      <c r="I232" s="51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15">
      <c r="A233" s="37"/>
      <c r="B233" s="37"/>
      <c r="C233" s="37"/>
      <c r="D233" s="37"/>
      <c r="E233" s="51"/>
      <c r="F233" s="51"/>
      <c r="G233" s="37"/>
      <c r="H233" s="51"/>
      <c r="I233" s="51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15">
      <c r="A234" s="37"/>
      <c r="B234" s="37"/>
      <c r="C234" s="37"/>
      <c r="D234" s="37"/>
      <c r="E234" s="51"/>
      <c r="F234" s="51"/>
      <c r="G234" s="37"/>
      <c r="H234" s="51"/>
      <c r="I234" s="51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15">
      <c r="A235" s="37"/>
      <c r="B235" s="37"/>
      <c r="C235" s="37"/>
      <c r="D235" s="37"/>
      <c r="E235" s="51"/>
      <c r="F235" s="51"/>
      <c r="G235" s="37"/>
      <c r="H235" s="51"/>
      <c r="I235" s="51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15">
      <c r="A236" s="37"/>
      <c r="B236" s="37"/>
      <c r="C236" s="37"/>
      <c r="D236" s="37"/>
      <c r="E236" s="51"/>
      <c r="F236" s="51"/>
      <c r="G236" s="37"/>
      <c r="H236" s="51"/>
      <c r="I236" s="51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15">
      <c r="A237" s="37"/>
      <c r="B237" s="37"/>
      <c r="C237" s="37"/>
      <c r="D237" s="37"/>
      <c r="E237" s="51"/>
      <c r="F237" s="51"/>
      <c r="G237" s="37"/>
      <c r="H237" s="51"/>
      <c r="I237" s="51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15">
      <c r="A238" s="37"/>
      <c r="B238" s="37"/>
      <c r="C238" s="37"/>
      <c r="D238" s="37"/>
      <c r="E238" s="51"/>
      <c r="F238" s="51"/>
      <c r="G238" s="37"/>
      <c r="H238" s="51"/>
      <c r="I238" s="51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15">
      <c r="A239" s="37"/>
      <c r="B239" s="37"/>
      <c r="C239" s="37"/>
      <c r="D239" s="37"/>
      <c r="E239" s="51"/>
      <c r="F239" s="51"/>
      <c r="G239" s="37"/>
      <c r="H239" s="51"/>
      <c r="I239" s="51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15">
      <c r="A240" s="37"/>
      <c r="B240" s="37"/>
      <c r="C240" s="37"/>
      <c r="D240" s="37"/>
      <c r="E240" s="51"/>
      <c r="F240" s="51"/>
      <c r="G240" s="37"/>
      <c r="H240" s="51"/>
      <c r="I240" s="51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15">
      <c r="A241" s="37"/>
      <c r="B241" s="37"/>
      <c r="C241" s="37"/>
      <c r="D241" s="37"/>
      <c r="E241" s="51"/>
      <c r="F241" s="51"/>
      <c r="G241" s="37"/>
      <c r="H241" s="51"/>
      <c r="I241" s="51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15">
      <c r="A242" s="37"/>
      <c r="B242" s="37"/>
      <c r="C242" s="37"/>
      <c r="D242" s="37"/>
      <c r="E242" s="51"/>
      <c r="F242" s="51"/>
      <c r="G242" s="37"/>
      <c r="H242" s="51"/>
      <c r="I242" s="51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15">
      <c r="A243" s="37"/>
      <c r="B243" s="37"/>
      <c r="C243" s="37"/>
      <c r="D243" s="37"/>
      <c r="E243" s="51"/>
      <c r="F243" s="51"/>
      <c r="G243" s="37"/>
      <c r="H243" s="51"/>
      <c r="I243" s="51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15">
      <c r="A244" s="37"/>
      <c r="B244" s="37"/>
      <c r="C244" s="37"/>
      <c r="D244" s="37"/>
      <c r="E244" s="51"/>
      <c r="F244" s="51"/>
      <c r="G244" s="37"/>
      <c r="H244" s="51"/>
      <c r="I244" s="51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15">
      <c r="A245" s="37"/>
      <c r="B245" s="37"/>
      <c r="C245" s="37"/>
      <c r="D245" s="37"/>
      <c r="E245" s="51"/>
      <c r="F245" s="51"/>
      <c r="G245" s="37"/>
      <c r="H245" s="51"/>
      <c r="I245" s="51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15">
      <c r="A246" s="37"/>
      <c r="B246" s="37"/>
      <c r="C246" s="37"/>
      <c r="D246" s="37"/>
      <c r="E246" s="51"/>
      <c r="F246" s="51"/>
      <c r="G246" s="37"/>
      <c r="H246" s="51"/>
      <c r="I246" s="51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15">
      <c r="A247" s="37"/>
      <c r="B247" s="37"/>
      <c r="C247" s="37"/>
      <c r="D247" s="37"/>
      <c r="E247" s="51"/>
      <c r="F247" s="51"/>
      <c r="G247" s="37"/>
      <c r="H247" s="51"/>
      <c r="I247" s="51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15">
      <c r="A248" s="37"/>
      <c r="B248" s="37"/>
      <c r="C248" s="37"/>
      <c r="D248" s="37"/>
      <c r="E248" s="51"/>
      <c r="F248" s="51"/>
      <c r="G248" s="37"/>
      <c r="H248" s="51"/>
      <c r="I248" s="51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15">
      <c r="A249" s="37"/>
      <c r="B249" s="37"/>
      <c r="C249" s="37"/>
      <c r="D249" s="37"/>
      <c r="E249" s="51"/>
      <c r="F249" s="51"/>
      <c r="G249" s="37"/>
      <c r="H249" s="51"/>
      <c r="I249" s="51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15">
      <c r="A250" s="37"/>
      <c r="B250" s="37"/>
      <c r="C250" s="37"/>
      <c r="D250" s="37"/>
      <c r="E250" s="51"/>
      <c r="F250" s="51"/>
      <c r="G250" s="37"/>
      <c r="H250" s="51"/>
      <c r="I250" s="51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15">
      <c r="A251" s="37"/>
      <c r="B251" s="37"/>
      <c r="C251" s="37"/>
      <c r="D251" s="37"/>
      <c r="E251" s="51"/>
      <c r="F251" s="51"/>
      <c r="G251" s="37"/>
      <c r="H251" s="51"/>
      <c r="I251" s="51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15">
      <c r="A252" s="37"/>
      <c r="B252" s="37"/>
      <c r="C252" s="37"/>
      <c r="D252" s="37"/>
      <c r="E252" s="51"/>
      <c r="F252" s="51"/>
      <c r="G252" s="37"/>
      <c r="H252" s="51"/>
      <c r="I252" s="51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15">
      <c r="A253" s="37"/>
      <c r="B253" s="37"/>
      <c r="C253" s="37"/>
      <c r="D253" s="37"/>
      <c r="E253" s="51"/>
      <c r="F253" s="51"/>
      <c r="G253" s="37"/>
      <c r="H253" s="51"/>
      <c r="I253" s="51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15">
      <c r="A254" s="37"/>
      <c r="B254" s="37"/>
      <c r="C254" s="37"/>
      <c r="D254" s="37"/>
      <c r="E254" s="51"/>
      <c r="F254" s="51"/>
      <c r="G254" s="37"/>
      <c r="H254" s="51"/>
      <c r="I254" s="51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15">
      <c r="A255" s="37"/>
      <c r="B255" s="37"/>
      <c r="C255" s="37"/>
      <c r="D255" s="37"/>
      <c r="E255" s="51"/>
      <c r="F255" s="51"/>
      <c r="G255" s="37"/>
      <c r="H255" s="51"/>
      <c r="I255" s="51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15">
      <c r="A256" s="37"/>
      <c r="B256" s="37"/>
      <c r="C256" s="37"/>
      <c r="D256" s="37"/>
      <c r="E256" s="51"/>
      <c r="F256" s="51"/>
      <c r="G256" s="37"/>
      <c r="H256" s="51"/>
      <c r="I256" s="51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15">
      <c r="A257" s="37"/>
      <c r="B257" s="37"/>
      <c r="C257" s="37"/>
      <c r="D257" s="37"/>
      <c r="E257" s="51"/>
      <c r="F257" s="51"/>
      <c r="G257" s="37"/>
      <c r="H257" s="51"/>
      <c r="I257" s="51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15">
      <c r="A258" s="37"/>
      <c r="B258" s="37"/>
      <c r="C258" s="37"/>
      <c r="D258" s="37"/>
      <c r="E258" s="51"/>
      <c r="F258" s="51"/>
      <c r="G258" s="37"/>
      <c r="H258" s="51"/>
      <c r="I258" s="51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15">
      <c r="A259" s="37"/>
      <c r="B259" s="37"/>
      <c r="C259" s="37"/>
      <c r="D259" s="37"/>
      <c r="E259" s="51"/>
      <c r="F259" s="51"/>
      <c r="G259" s="37"/>
      <c r="H259" s="51"/>
      <c r="I259" s="51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15">
      <c r="A260" s="37"/>
      <c r="B260" s="37"/>
      <c r="C260" s="37"/>
      <c r="D260" s="37"/>
      <c r="E260" s="51"/>
      <c r="F260" s="51"/>
      <c r="G260" s="37"/>
      <c r="H260" s="51"/>
      <c r="I260" s="51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15">
      <c r="A261" s="37"/>
      <c r="B261" s="37"/>
      <c r="C261" s="37"/>
      <c r="D261" s="37"/>
      <c r="E261" s="51"/>
      <c r="F261" s="51"/>
      <c r="G261" s="37"/>
      <c r="H261" s="51"/>
      <c r="I261" s="51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15">
      <c r="A262" s="37"/>
      <c r="B262" s="37"/>
      <c r="C262" s="37"/>
      <c r="D262" s="37"/>
      <c r="E262" s="51"/>
      <c r="F262" s="51"/>
      <c r="G262" s="37"/>
      <c r="H262" s="51"/>
      <c r="I262" s="51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15">
      <c r="A263" s="37"/>
      <c r="B263" s="37"/>
      <c r="C263" s="37"/>
      <c r="D263" s="37"/>
      <c r="E263" s="51"/>
      <c r="F263" s="51"/>
      <c r="G263" s="37"/>
      <c r="H263" s="51"/>
      <c r="I263" s="51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15">
      <c r="A264" s="37"/>
      <c r="B264" s="37"/>
      <c r="C264" s="37"/>
      <c r="D264" s="37"/>
      <c r="E264" s="51"/>
      <c r="F264" s="51"/>
      <c r="G264" s="37"/>
      <c r="H264" s="51"/>
      <c r="I264" s="51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15">
      <c r="A265" s="37"/>
      <c r="B265" s="37"/>
      <c r="C265" s="37"/>
      <c r="D265" s="37"/>
      <c r="E265" s="51"/>
      <c r="F265" s="51"/>
      <c r="G265" s="37"/>
      <c r="H265" s="51"/>
      <c r="I265" s="51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15">
      <c r="A266" s="37"/>
      <c r="B266" s="37"/>
      <c r="C266" s="37"/>
      <c r="D266" s="37"/>
      <c r="E266" s="51"/>
      <c r="F266" s="51"/>
      <c r="G266" s="37"/>
      <c r="H266" s="51"/>
      <c r="I266" s="51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15">
      <c r="A267" s="37"/>
      <c r="B267" s="37"/>
      <c r="C267" s="37"/>
      <c r="D267" s="37"/>
      <c r="E267" s="51"/>
      <c r="F267" s="51"/>
      <c r="G267" s="37"/>
      <c r="H267" s="51"/>
      <c r="I267" s="51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15">
      <c r="A268" s="37"/>
      <c r="B268" s="37"/>
      <c r="C268" s="37"/>
      <c r="D268" s="37"/>
      <c r="E268" s="51"/>
      <c r="F268" s="51"/>
      <c r="G268" s="37"/>
      <c r="H268" s="51"/>
      <c r="I268" s="51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15">
      <c r="A269" s="37"/>
      <c r="B269" s="37"/>
      <c r="C269" s="37"/>
      <c r="D269" s="37"/>
      <c r="E269" s="51"/>
      <c r="F269" s="51"/>
      <c r="G269" s="37"/>
      <c r="H269" s="51"/>
      <c r="I269" s="51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15">
      <c r="A270" s="37"/>
      <c r="B270" s="37"/>
      <c r="C270" s="37"/>
      <c r="D270" s="37"/>
      <c r="E270" s="51"/>
      <c r="F270" s="51"/>
      <c r="G270" s="37"/>
      <c r="H270" s="51"/>
      <c r="I270" s="51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15">
      <c r="A271" s="37"/>
      <c r="B271" s="37"/>
      <c r="C271" s="37"/>
      <c r="D271" s="37"/>
      <c r="E271" s="51"/>
      <c r="F271" s="51"/>
      <c r="G271" s="37"/>
      <c r="H271" s="51"/>
      <c r="I271" s="51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15">
      <c r="A272" s="37"/>
      <c r="B272" s="37"/>
      <c r="C272" s="37"/>
      <c r="D272" s="37"/>
      <c r="E272" s="51"/>
      <c r="F272" s="51"/>
      <c r="G272" s="37"/>
      <c r="H272" s="51"/>
      <c r="I272" s="51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15">
      <c r="A273" s="37"/>
      <c r="B273" s="37"/>
      <c r="C273" s="37"/>
      <c r="D273" s="37"/>
      <c r="E273" s="51"/>
      <c r="F273" s="51"/>
      <c r="G273" s="37"/>
      <c r="H273" s="51"/>
      <c r="I273" s="51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15">
      <c r="A274" s="37"/>
      <c r="B274" s="37"/>
      <c r="C274" s="37"/>
      <c r="D274" s="37"/>
      <c r="E274" s="51"/>
      <c r="F274" s="51"/>
      <c r="G274" s="37"/>
      <c r="H274" s="51"/>
      <c r="I274" s="51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15">
      <c r="A275" s="37"/>
      <c r="B275" s="37"/>
      <c r="C275" s="37"/>
      <c r="D275" s="37"/>
      <c r="E275" s="51"/>
      <c r="F275" s="51"/>
      <c r="G275" s="37"/>
      <c r="H275" s="51"/>
      <c r="I275" s="51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15">
      <c r="A276" s="37"/>
      <c r="B276" s="37"/>
      <c r="C276" s="37"/>
      <c r="D276" s="37"/>
      <c r="E276" s="51"/>
      <c r="F276" s="51"/>
      <c r="G276" s="37"/>
      <c r="H276" s="51"/>
      <c r="I276" s="51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15">
      <c r="A277" s="37"/>
      <c r="B277" s="37"/>
      <c r="C277" s="37"/>
      <c r="D277" s="37"/>
      <c r="E277" s="51"/>
      <c r="F277" s="51"/>
      <c r="G277" s="37"/>
      <c r="H277" s="51"/>
      <c r="I277" s="51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15">
      <c r="A278" s="37"/>
      <c r="B278" s="37"/>
      <c r="C278" s="37"/>
      <c r="D278" s="37"/>
      <c r="E278" s="51"/>
      <c r="F278" s="51"/>
      <c r="G278" s="37"/>
      <c r="H278" s="51"/>
      <c r="I278" s="51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15">
      <c r="A279" s="37"/>
      <c r="B279" s="37"/>
      <c r="C279" s="37"/>
      <c r="D279" s="37"/>
      <c r="E279" s="51"/>
      <c r="F279" s="51"/>
      <c r="G279" s="37"/>
      <c r="H279" s="51"/>
      <c r="I279" s="51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15">
      <c r="A280" s="37"/>
      <c r="B280" s="37"/>
      <c r="C280" s="37"/>
      <c r="D280" s="37"/>
      <c r="E280" s="51"/>
      <c r="F280" s="51"/>
      <c r="G280" s="37"/>
      <c r="H280" s="51"/>
      <c r="I280" s="51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15">
      <c r="A281" s="37"/>
      <c r="B281" s="37"/>
      <c r="C281" s="37"/>
      <c r="D281" s="37"/>
      <c r="E281" s="51"/>
      <c r="F281" s="51"/>
      <c r="G281" s="37"/>
      <c r="H281" s="51"/>
      <c r="I281" s="51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15">
      <c r="A282" s="37"/>
      <c r="B282" s="37"/>
      <c r="C282" s="37"/>
      <c r="D282" s="37"/>
      <c r="E282" s="51"/>
      <c r="F282" s="51"/>
      <c r="G282" s="37"/>
      <c r="H282" s="51"/>
      <c r="I282" s="51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15">
      <c r="A283" s="37"/>
      <c r="B283" s="37"/>
      <c r="C283" s="37"/>
      <c r="D283" s="37"/>
      <c r="E283" s="51"/>
      <c r="F283" s="51"/>
      <c r="G283" s="37"/>
      <c r="H283" s="51"/>
      <c r="I283" s="51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15">
      <c r="A284" s="37"/>
      <c r="B284" s="37"/>
      <c r="C284" s="37"/>
      <c r="D284" s="37"/>
      <c r="E284" s="51"/>
      <c r="F284" s="51"/>
      <c r="G284" s="37"/>
      <c r="H284" s="51"/>
      <c r="I284" s="51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15">
      <c r="A285" s="37"/>
      <c r="B285" s="37"/>
      <c r="C285" s="37"/>
      <c r="D285" s="37"/>
      <c r="E285" s="51"/>
      <c r="F285" s="51"/>
      <c r="G285" s="37"/>
      <c r="H285" s="51"/>
      <c r="I285" s="51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15">
      <c r="A286" s="37"/>
      <c r="B286" s="37"/>
      <c r="C286" s="37"/>
      <c r="D286" s="37"/>
      <c r="E286" s="51"/>
      <c r="F286" s="51"/>
      <c r="G286" s="37"/>
      <c r="H286" s="51"/>
      <c r="I286" s="51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15">
      <c r="A287" s="37"/>
      <c r="B287" s="37"/>
      <c r="C287" s="37"/>
      <c r="D287" s="37"/>
      <c r="E287" s="51"/>
      <c r="F287" s="51"/>
      <c r="G287" s="37"/>
      <c r="H287" s="51"/>
      <c r="I287" s="51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15">
      <c r="A288" s="37"/>
      <c r="B288" s="37"/>
      <c r="C288" s="37"/>
      <c r="D288" s="37"/>
      <c r="E288" s="51"/>
      <c r="F288" s="51"/>
      <c r="G288" s="37"/>
      <c r="H288" s="51"/>
      <c r="I288" s="51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15">
      <c r="A289" s="37"/>
      <c r="B289" s="37"/>
      <c r="C289" s="37"/>
      <c r="D289" s="37"/>
      <c r="E289" s="51"/>
      <c r="F289" s="51"/>
      <c r="G289" s="37"/>
      <c r="H289" s="51"/>
      <c r="I289" s="51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15">
      <c r="A290" s="37"/>
      <c r="B290" s="37"/>
      <c r="C290" s="37"/>
      <c r="D290" s="37"/>
      <c r="E290" s="51"/>
      <c r="F290" s="51"/>
      <c r="G290" s="37"/>
      <c r="H290" s="51"/>
      <c r="I290" s="51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15">
      <c r="A291" s="37"/>
      <c r="B291" s="37"/>
      <c r="C291" s="37"/>
      <c r="D291" s="37"/>
      <c r="E291" s="51"/>
      <c r="F291" s="51"/>
      <c r="G291" s="37"/>
      <c r="H291" s="51"/>
      <c r="I291" s="51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15">
      <c r="A292" s="37"/>
      <c r="B292" s="37"/>
      <c r="C292" s="37"/>
      <c r="D292" s="37"/>
      <c r="E292" s="51"/>
      <c r="F292" s="51"/>
      <c r="G292" s="37"/>
      <c r="H292" s="51"/>
      <c r="I292" s="51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15">
      <c r="A293" s="37"/>
      <c r="B293" s="37"/>
      <c r="C293" s="37"/>
      <c r="D293" s="37"/>
      <c r="E293" s="51"/>
      <c r="F293" s="51"/>
      <c r="G293" s="37"/>
      <c r="H293" s="51"/>
      <c r="I293" s="51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15">
      <c r="A294" s="37"/>
      <c r="B294" s="37"/>
      <c r="C294" s="37"/>
      <c r="D294" s="37"/>
      <c r="E294" s="51"/>
      <c r="F294" s="51"/>
      <c r="G294" s="37"/>
      <c r="H294" s="51"/>
      <c r="I294" s="51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15">
      <c r="A295" s="37"/>
      <c r="B295" s="37"/>
      <c r="C295" s="37"/>
      <c r="D295" s="37"/>
      <c r="E295" s="51"/>
      <c r="F295" s="51"/>
      <c r="G295" s="37"/>
      <c r="H295" s="51"/>
      <c r="I295" s="51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15">
      <c r="A296" s="37"/>
      <c r="B296" s="37"/>
      <c r="C296" s="37"/>
      <c r="D296" s="37"/>
      <c r="E296" s="51"/>
      <c r="F296" s="51"/>
      <c r="G296" s="37"/>
      <c r="H296" s="51"/>
      <c r="I296" s="51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15">
      <c r="A297" s="37"/>
      <c r="B297" s="37"/>
      <c r="C297" s="37"/>
      <c r="D297" s="37"/>
      <c r="E297" s="51"/>
      <c r="F297" s="51"/>
      <c r="G297" s="37"/>
      <c r="H297" s="51"/>
      <c r="I297" s="51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15">
      <c r="A298" s="37"/>
      <c r="B298" s="37"/>
      <c r="C298" s="37"/>
      <c r="D298" s="37"/>
      <c r="E298" s="51"/>
      <c r="F298" s="51"/>
      <c r="G298" s="37"/>
      <c r="H298" s="51"/>
      <c r="I298" s="51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15">
      <c r="A299" s="37"/>
      <c r="B299" s="37"/>
      <c r="C299" s="37"/>
      <c r="D299" s="37"/>
      <c r="E299" s="51"/>
      <c r="F299" s="51"/>
      <c r="G299" s="37"/>
      <c r="H299" s="51"/>
      <c r="I299" s="51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15">
      <c r="A300" s="37"/>
      <c r="B300" s="37"/>
      <c r="C300" s="37"/>
      <c r="D300" s="37"/>
      <c r="E300" s="51"/>
      <c r="F300" s="51"/>
      <c r="G300" s="37"/>
      <c r="H300" s="51"/>
      <c r="I300" s="51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15">
      <c r="A301" s="37"/>
      <c r="B301" s="37"/>
      <c r="C301" s="37"/>
      <c r="D301" s="37"/>
      <c r="E301" s="51"/>
      <c r="F301" s="51"/>
      <c r="G301" s="37"/>
      <c r="H301" s="51"/>
      <c r="I301" s="51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15">
      <c r="A302" s="37"/>
      <c r="B302" s="37"/>
      <c r="C302" s="37"/>
      <c r="D302" s="37"/>
      <c r="E302" s="51"/>
      <c r="F302" s="51"/>
      <c r="G302" s="37"/>
      <c r="H302" s="51"/>
      <c r="I302" s="51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15">
      <c r="A303" s="37"/>
      <c r="B303" s="37"/>
      <c r="C303" s="37"/>
      <c r="D303" s="37"/>
      <c r="E303" s="51"/>
      <c r="F303" s="51"/>
      <c r="G303" s="37"/>
      <c r="H303" s="51"/>
      <c r="I303" s="51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15">
      <c r="A304" s="37"/>
      <c r="B304" s="37"/>
      <c r="C304" s="37"/>
      <c r="D304" s="37"/>
      <c r="E304" s="51"/>
      <c r="F304" s="51"/>
      <c r="G304" s="37"/>
      <c r="H304" s="51"/>
      <c r="I304" s="51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15">
      <c r="A305" s="37"/>
      <c r="B305" s="37"/>
      <c r="C305" s="37"/>
      <c r="D305" s="37"/>
      <c r="E305" s="51"/>
      <c r="F305" s="51"/>
      <c r="G305" s="37"/>
      <c r="H305" s="51"/>
      <c r="I305" s="51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15">
      <c r="A306" s="37"/>
      <c r="B306" s="37"/>
      <c r="C306" s="37"/>
      <c r="D306" s="37"/>
      <c r="E306" s="51"/>
      <c r="F306" s="51"/>
      <c r="G306" s="37"/>
      <c r="H306" s="51"/>
      <c r="I306" s="51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15">
      <c r="A307" s="37"/>
      <c r="B307" s="37"/>
      <c r="C307" s="37"/>
      <c r="D307" s="37"/>
      <c r="E307" s="51"/>
      <c r="F307" s="51"/>
      <c r="G307" s="37"/>
      <c r="H307" s="51"/>
      <c r="I307" s="51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15">
      <c r="A308" s="37"/>
      <c r="B308" s="37"/>
      <c r="C308" s="37"/>
      <c r="D308" s="37"/>
      <c r="E308" s="51"/>
      <c r="F308" s="51"/>
      <c r="G308" s="37"/>
      <c r="H308" s="51"/>
      <c r="I308" s="51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15">
      <c r="A309" s="37"/>
      <c r="B309" s="37"/>
      <c r="C309" s="37"/>
      <c r="D309" s="37"/>
      <c r="E309" s="51"/>
      <c r="F309" s="51"/>
      <c r="G309" s="37"/>
      <c r="H309" s="51"/>
      <c r="I309" s="51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15">
      <c r="A310" s="37"/>
      <c r="B310" s="37"/>
      <c r="C310" s="37"/>
      <c r="D310" s="37"/>
      <c r="E310" s="51"/>
      <c r="F310" s="51"/>
      <c r="G310" s="37"/>
      <c r="H310" s="51"/>
      <c r="I310" s="51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15">
      <c r="A311" s="37"/>
      <c r="B311" s="37"/>
      <c r="C311" s="37"/>
      <c r="D311" s="37"/>
      <c r="E311" s="51"/>
      <c r="F311" s="51"/>
      <c r="G311" s="37"/>
      <c r="H311" s="51"/>
      <c r="I311" s="51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15">
      <c r="A312" s="37"/>
      <c r="B312" s="37"/>
      <c r="C312" s="37"/>
      <c r="D312" s="37"/>
      <c r="E312" s="51"/>
      <c r="F312" s="51"/>
      <c r="G312" s="37"/>
      <c r="H312" s="51"/>
      <c r="I312" s="51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15">
      <c r="A313" s="37"/>
      <c r="B313" s="37"/>
      <c r="C313" s="37"/>
      <c r="D313" s="37"/>
      <c r="E313" s="51"/>
      <c r="F313" s="51"/>
      <c r="G313" s="37"/>
      <c r="H313" s="51"/>
      <c r="I313" s="51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15">
      <c r="A314" s="37"/>
      <c r="B314" s="37"/>
      <c r="C314" s="37"/>
      <c r="D314" s="37"/>
      <c r="E314" s="51"/>
      <c r="F314" s="51"/>
      <c r="G314" s="37"/>
      <c r="H314" s="51"/>
      <c r="I314" s="51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15">
      <c r="A315" s="37"/>
      <c r="B315" s="37"/>
      <c r="C315" s="37"/>
      <c r="D315" s="37"/>
      <c r="E315" s="51"/>
      <c r="F315" s="51"/>
      <c r="G315" s="37"/>
      <c r="H315" s="51"/>
      <c r="I315" s="51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15">
      <c r="A316" s="37"/>
      <c r="B316" s="37"/>
      <c r="C316" s="37"/>
      <c r="D316" s="37"/>
      <c r="E316" s="51"/>
      <c r="F316" s="51"/>
      <c r="G316" s="37"/>
      <c r="H316" s="51"/>
      <c r="I316" s="51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15">
      <c r="A317" s="37"/>
      <c r="B317" s="37"/>
      <c r="C317" s="37"/>
      <c r="D317" s="37"/>
      <c r="E317" s="51"/>
      <c r="F317" s="51"/>
      <c r="G317" s="37"/>
      <c r="H317" s="51"/>
      <c r="I317" s="51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15">
      <c r="A318" s="37"/>
      <c r="B318" s="37"/>
      <c r="C318" s="37"/>
      <c r="D318" s="37"/>
      <c r="E318" s="51"/>
      <c r="F318" s="51"/>
      <c r="G318" s="37"/>
      <c r="H318" s="51"/>
      <c r="I318" s="51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15">
      <c r="A319" s="37"/>
      <c r="B319" s="37"/>
      <c r="C319" s="37"/>
      <c r="D319" s="37"/>
      <c r="E319" s="51"/>
      <c r="F319" s="51"/>
      <c r="G319" s="37"/>
      <c r="H319" s="51"/>
      <c r="I319" s="51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15">
      <c r="A320" s="37"/>
      <c r="B320" s="37"/>
      <c r="C320" s="37"/>
      <c r="D320" s="37"/>
      <c r="E320" s="51"/>
      <c r="F320" s="51"/>
      <c r="G320" s="37"/>
      <c r="H320" s="51"/>
      <c r="I320" s="51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15">
      <c r="A321" s="37"/>
      <c r="B321" s="37"/>
      <c r="C321" s="37"/>
      <c r="D321" s="37"/>
      <c r="E321" s="51"/>
      <c r="F321" s="51"/>
      <c r="G321" s="37"/>
      <c r="H321" s="51"/>
      <c r="I321" s="51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15">
      <c r="A322" s="37"/>
      <c r="B322" s="37"/>
      <c r="C322" s="37"/>
      <c r="D322" s="37"/>
      <c r="E322" s="51"/>
      <c r="F322" s="51"/>
      <c r="G322" s="37"/>
      <c r="H322" s="51"/>
      <c r="I322" s="51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15">
      <c r="A323" s="37"/>
      <c r="B323" s="37"/>
      <c r="C323" s="37"/>
      <c r="D323" s="37"/>
      <c r="E323" s="51"/>
      <c r="F323" s="51"/>
      <c r="G323" s="37"/>
      <c r="H323" s="51"/>
      <c r="I323" s="51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15">
      <c r="A324" s="37"/>
      <c r="B324" s="37"/>
      <c r="C324" s="37"/>
      <c r="D324" s="37"/>
      <c r="E324" s="51"/>
      <c r="F324" s="51"/>
      <c r="G324" s="37"/>
      <c r="H324" s="51"/>
      <c r="I324" s="51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15">
      <c r="A325" s="37"/>
      <c r="B325" s="37"/>
      <c r="C325" s="37"/>
      <c r="D325" s="37"/>
      <c r="E325" s="51"/>
      <c r="F325" s="51"/>
      <c r="G325" s="37"/>
      <c r="H325" s="51"/>
      <c r="I325" s="51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15">
      <c r="A326" s="37"/>
      <c r="B326" s="37"/>
      <c r="C326" s="37"/>
      <c r="D326" s="37"/>
      <c r="E326" s="51"/>
      <c r="F326" s="51"/>
      <c r="G326" s="37"/>
      <c r="H326" s="51"/>
      <c r="I326" s="51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15">
      <c r="A327" s="37"/>
      <c r="B327" s="37"/>
      <c r="C327" s="37"/>
      <c r="D327" s="37"/>
      <c r="E327" s="51"/>
      <c r="F327" s="51"/>
      <c r="G327" s="37"/>
      <c r="H327" s="51"/>
      <c r="I327" s="51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15">
      <c r="A328" s="37"/>
      <c r="B328" s="37"/>
      <c r="C328" s="37"/>
      <c r="D328" s="37"/>
      <c r="E328" s="51"/>
      <c r="F328" s="51"/>
      <c r="G328" s="37"/>
      <c r="H328" s="51"/>
      <c r="I328" s="51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15">
      <c r="A329" s="37"/>
      <c r="B329" s="37"/>
      <c r="C329" s="37"/>
      <c r="D329" s="37"/>
      <c r="E329" s="51"/>
      <c r="F329" s="51"/>
      <c r="G329" s="37"/>
      <c r="H329" s="51"/>
      <c r="I329" s="51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15">
      <c r="A330" s="37"/>
      <c r="B330" s="37"/>
      <c r="C330" s="37"/>
      <c r="D330" s="37"/>
      <c r="E330" s="51"/>
      <c r="F330" s="51"/>
      <c r="G330" s="37"/>
      <c r="H330" s="51"/>
      <c r="I330" s="51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15">
      <c r="A331" s="37"/>
      <c r="B331" s="37"/>
      <c r="C331" s="37"/>
      <c r="D331" s="37"/>
      <c r="E331" s="51"/>
      <c r="F331" s="51"/>
      <c r="G331" s="37"/>
      <c r="H331" s="51"/>
      <c r="I331" s="51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15">
      <c r="A332" s="37"/>
      <c r="B332" s="37"/>
      <c r="C332" s="37"/>
      <c r="D332" s="37"/>
      <c r="E332" s="51"/>
      <c r="F332" s="51"/>
      <c r="G332" s="37"/>
      <c r="H332" s="51"/>
      <c r="I332" s="51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15">
      <c r="A333" s="37"/>
      <c r="B333" s="37"/>
      <c r="C333" s="37"/>
      <c r="D333" s="37"/>
      <c r="E333" s="51"/>
      <c r="F333" s="51"/>
      <c r="G333" s="37"/>
      <c r="H333" s="51"/>
      <c r="I333" s="51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15">
      <c r="A334" s="37"/>
      <c r="B334" s="37"/>
      <c r="C334" s="37"/>
      <c r="D334" s="37"/>
      <c r="E334" s="51"/>
      <c r="F334" s="51"/>
      <c r="G334" s="37"/>
      <c r="H334" s="51"/>
      <c r="I334" s="51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15">
      <c r="A335" s="37"/>
      <c r="B335" s="37"/>
      <c r="C335" s="37"/>
      <c r="D335" s="37"/>
      <c r="E335" s="51"/>
      <c r="F335" s="51"/>
      <c r="G335" s="37"/>
      <c r="H335" s="51"/>
      <c r="I335" s="51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15">
      <c r="A336" s="37"/>
      <c r="B336" s="37"/>
      <c r="C336" s="37"/>
      <c r="D336" s="37"/>
      <c r="E336" s="51"/>
      <c r="F336" s="51"/>
      <c r="G336" s="37"/>
      <c r="H336" s="51"/>
      <c r="I336" s="51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15">
      <c r="A337" s="37"/>
      <c r="B337" s="37"/>
      <c r="C337" s="37"/>
      <c r="D337" s="37"/>
      <c r="E337" s="51"/>
      <c r="F337" s="51"/>
      <c r="G337" s="37"/>
      <c r="H337" s="51"/>
      <c r="I337" s="51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15">
      <c r="A338" s="37"/>
      <c r="B338" s="37"/>
      <c r="C338" s="37"/>
      <c r="D338" s="37"/>
      <c r="E338" s="51"/>
      <c r="F338" s="51"/>
      <c r="G338" s="37"/>
      <c r="H338" s="51"/>
      <c r="I338" s="51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15">
      <c r="A339" s="37"/>
      <c r="B339" s="37"/>
      <c r="C339" s="37"/>
      <c r="D339" s="37"/>
      <c r="E339" s="51"/>
      <c r="F339" s="51"/>
      <c r="G339" s="37"/>
      <c r="H339" s="51"/>
      <c r="I339" s="51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15">
      <c r="A340" s="37"/>
      <c r="B340" s="37"/>
      <c r="C340" s="37"/>
      <c r="D340" s="37"/>
      <c r="E340" s="51"/>
      <c r="F340" s="51"/>
      <c r="G340" s="37"/>
      <c r="H340" s="51"/>
      <c r="I340" s="51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15">
      <c r="A341" s="37"/>
      <c r="B341" s="37"/>
      <c r="C341" s="37"/>
      <c r="D341" s="37"/>
      <c r="E341" s="51"/>
      <c r="F341" s="51"/>
      <c r="G341" s="37"/>
      <c r="H341" s="51"/>
      <c r="I341" s="51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15">
      <c r="A342" s="37"/>
      <c r="B342" s="37"/>
      <c r="C342" s="37"/>
      <c r="D342" s="37"/>
      <c r="E342" s="51"/>
      <c r="F342" s="51"/>
      <c r="G342" s="37"/>
      <c r="H342" s="51"/>
      <c r="I342" s="51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15">
      <c r="A343" s="37"/>
      <c r="B343" s="37"/>
      <c r="C343" s="37"/>
      <c r="D343" s="37"/>
      <c r="E343" s="51"/>
      <c r="F343" s="51"/>
      <c r="G343" s="37"/>
      <c r="H343" s="51"/>
      <c r="I343" s="51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15">
      <c r="A344" s="37"/>
      <c r="B344" s="37"/>
      <c r="C344" s="37"/>
      <c r="D344" s="37"/>
      <c r="E344" s="51"/>
      <c r="F344" s="51"/>
      <c r="G344" s="37"/>
      <c r="H344" s="51"/>
      <c r="I344" s="51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15">
      <c r="A345" s="37"/>
      <c r="B345" s="37"/>
      <c r="C345" s="37"/>
      <c r="D345" s="37"/>
      <c r="E345" s="51"/>
      <c r="F345" s="51"/>
      <c r="G345" s="37"/>
      <c r="H345" s="51"/>
      <c r="I345" s="51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15">
      <c r="A346" s="37"/>
      <c r="B346" s="37"/>
      <c r="C346" s="37"/>
      <c r="D346" s="37"/>
      <c r="E346" s="51"/>
      <c r="F346" s="51"/>
      <c r="G346" s="37"/>
      <c r="H346" s="51"/>
      <c r="I346" s="51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15">
      <c r="A347" s="37"/>
      <c r="B347" s="37"/>
      <c r="C347" s="37"/>
      <c r="D347" s="37"/>
      <c r="E347" s="51"/>
      <c r="F347" s="51"/>
      <c r="G347" s="37"/>
      <c r="H347" s="51"/>
      <c r="I347" s="51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15">
      <c r="A348" s="37"/>
      <c r="B348" s="37"/>
      <c r="C348" s="37"/>
      <c r="D348" s="37"/>
      <c r="E348" s="51"/>
      <c r="F348" s="51"/>
      <c r="G348" s="37"/>
      <c r="H348" s="51"/>
      <c r="I348" s="51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15">
      <c r="A349" s="37"/>
      <c r="B349" s="37"/>
      <c r="C349" s="37"/>
      <c r="D349" s="37"/>
      <c r="E349" s="51"/>
      <c r="F349" s="51"/>
      <c r="G349" s="37"/>
      <c r="H349" s="51"/>
      <c r="I349" s="51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15">
      <c r="A350" s="37"/>
      <c r="B350" s="37"/>
      <c r="C350" s="37"/>
      <c r="D350" s="37"/>
      <c r="E350" s="51"/>
      <c r="F350" s="51"/>
      <c r="G350" s="37"/>
      <c r="H350" s="51"/>
      <c r="I350" s="51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15">
      <c r="A351" s="37"/>
      <c r="B351" s="37"/>
      <c r="C351" s="37"/>
      <c r="D351" s="37"/>
      <c r="E351" s="51"/>
      <c r="F351" s="51"/>
      <c r="G351" s="37"/>
      <c r="H351" s="51"/>
      <c r="I351" s="51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15">
      <c r="A352" s="37"/>
      <c r="B352" s="37"/>
      <c r="C352" s="37"/>
      <c r="D352" s="37"/>
      <c r="E352" s="51"/>
      <c r="F352" s="51"/>
      <c r="G352" s="37"/>
      <c r="H352" s="51"/>
      <c r="I352" s="51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15">
      <c r="A353" s="37"/>
      <c r="B353" s="37"/>
      <c r="C353" s="37"/>
      <c r="D353" s="37"/>
      <c r="E353" s="51"/>
      <c r="F353" s="51"/>
      <c r="G353" s="37"/>
      <c r="H353" s="51"/>
      <c r="I353" s="51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15">
      <c r="A354" s="37"/>
      <c r="B354" s="37"/>
      <c r="C354" s="37"/>
      <c r="D354" s="37"/>
      <c r="E354" s="51"/>
      <c r="F354" s="51"/>
      <c r="G354" s="37"/>
      <c r="H354" s="51"/>
      <c r="I354" s="51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15">
      <c r="A355" s="37"/>
      <c r="B355" s="37"/>
      <c r="C355" s="37"/>
      <c r="D355" s="37"/>
      <c r="E355" s="51"/>
      <c r="F355" s="51"/>
      <c r="G355" s="37"/>
      <c r="H355" s="51"/>
      <c r="I355" s="51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15">
      <c r="A356" s="37"/>
      <c r="B356" s="37"/>
      <c r="C356" s="37"/>
      <c r="D356" s="37"/>
      <c r="E356" s="51"/>
      <c r="F356" s="51"/>
      <c r="G356" s="37"/>
      <c r="H356" s="51"/>
      <c r="I356" s="51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15">
      <c r="A357" s="37"/>
      <c r="B357" s="37"/>
      <c r="C357" s="37"/>
      <c r="D357" s="37"/>
      <c r="E357" s="51"/>
      <c r="F357" s="51"/>
      <c r="G357" s="37"/>
      <c r="H357" s="51"/>
      <c r="I357" s="51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15">
      <c r="A358" s="37"/>
      <c r="B358" s="37"/>
      <c r="C358" s="37"/>
      <c r="D358" s="37"/>
      <c r="E358" s="51"/>
      <c r="F358" s="51"/>
      <c r="G358" s="37"/>
      <c r="H358" s="51"/>
      <c r="I358" s="51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15">
      <c r="A359" s="37"/>
      <c r="B359" s="37"/>
      <c r="C359" s="37"/>
      <c r="D359" s="37"/>
      <c r="E359" s="51"/>
      <c r="F359" s="51"/>
      <c r="G359" s="37"/>
      <c r="H359" s="51"/>
      <c r="I359" s="51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15">
      <c r="A360" s="37"/>
      <c r="B360" s="37"/>
      <c r="C360" s="37"/>
      <c r="D360" s="37"/>
      <c r="E360" s="51"/>
      <c r="F360" s="51"/>
      <c r="G360" s="37"/>
      <c r="H360" s="51"/>
      <c r="I360" s="51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15">
      <c r="A361" s="37"/>
      <c r="B361" s="37"/>
      <c r="C361" s="37"/>
      <c r="D361" s="37"/>
      <c r="E361" s="51"/>
      <c r="F361" s="51"/>
      <c r="G361" s="37"/>
      <c r="H361" s="51"/>
      <c r="I361" s="51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15">
      <c r="A362" s="37"/>
      <c r="B362" s="37"/>
      <c r="C362" s="37"/>
      <c r="D362" s="37"/>
      <c r="E362" s="51"/>
      <c r="F362" s="51"/>
      <c r="G362" s="37"/>
      <c r="H362" s="51"/>
      <c r="I362" s="51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15">
      <c r="A363" s="37"/>
      <c r="B363" s="37"/>
      <c r="C363" s="37"/>
      <c r="D363" s="37"/>
      <c r="E363" s="51"/>
      <c r="F363" s="51"/>
      <c r="G363" s="37"/>
      <c r="H363" s="51"/>
      <c r="I363" s="51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15">
      <c r="A364" s="37"/>
      <c r="B364" s="37"/>
      <c r="C364" s="37"/>
      <c r="D364" s="37"/>
      <c r="E364" s="51"/>
      <c r="F364" s="51"/>
      <c r="G364" s="37"/>
      <c r="H364" s="51"/>
      <c r="I364" s="51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15">
      <c r="A365" s="37"/>
      <c r="B365" s="37"/>
      <c r="C365" s="37"/>
      <c r="D365" s="37"/>
      <c r="E365" s="51"/>
      <c r="F365" s="51"/>
      <c r="G365" s="37"/>
      <c r="H365" s="51"/>
      <c r="I365" s="51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15">
      <c r="A366" s="37"/>
      <c r="B366" s="37"/>
      <c r="C366" s="37"/>
      <c r="D366" s="37"/>
      <c r="E366" s="51"/>
      <c r="F366" s="51"/>
      <c r="G366" s="37"/>
      <c r="H366" s="51"/>
      <c r="I366" s="51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15">
      <c r="A367" s="37"/>
      <c r="B367" s="37"/>
      <c r="C367" s="37"/>
      <c r="D367" s="37"/>
      <c r="E367" s="51"/>
      <c r="F367" s="51"/>
      <c r="G367" s="37"/>
      <c r="H367" s="51"/>
      <c r="I367" s="51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15">
      <c r="A368" s="37"/>
      <c r="B368" s="37"/>
      <c r="C368" s="37"/>
      <c r="D368" s="37"/>
      <c r="E368" s="51"/>
      <c r="F368" s="51"/>
      <c r="G368" s="37"/>
      <c r="H368" s="51"/>
      <c r="I368" s="51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15">
      <c r="A369" s="37"/>
      <c r="B369" s="37"/>
      <c r="C369" s="37"/>
      <c r="D369" s="37"/>
      <c r="E369" s="51"/>
      <c r="F369" s="51"/>
      <c r="G369" s="37"/>
      <c r="H369" s="51"/>
      <c r="I369" s="51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15">
      <c r="A370" s="37"/>
      <c r="B370" s="37"/>
      <c r="C370" s="37"/>
      <c r="D370" s="37"/>
      <c r="E370" s="51"/>
      <c r="F370" s="51"/>
      <c r="G370" s="37"/>
      <c r="H370" s="51"/>
      <c r="I370" s="51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15">
      <c r="A371" s="37"/>
      <c r="B371" s="37"/>
      <c r="C371" s="37"/>
      <c r="D371" s="37"/>
      <c r="E371" s="51"/>
      <c r="F371" s="51"/>
      <c r="G371" s="37"/>
      <c r="H371" s="51"/>
      <c r="I371" s="51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15">
      <c r="A372" s="37"/>
      <c r="B372" s="37"/>
      <c r="C372" s="37"/>
      <c r="D372" s="37"/>
      <c r="E372" s="51"/>
      <c r="F372" s="51"/>
      <c r="G372" s="37"/>
      <c r="H372" s="51"/>
      <c r="I372" s="51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15">
      <c r="A373" s="37"/>
      <c r="B373" s="37"/>
      <c r="C373" s="37"/>
      <c r="D373" s="37"/>
      <c r="E373" s="51"/>
      <c r="F373" s="51"/>
      <c r="G373" s="37"/>
      <c r="H373" s="51"/>
      <c r="I373" s="51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15">
      <c r="A374" s="37"/>
      <c r="B374" s="37"/>
      <c r="C374" s="37"/>
      <c r="D374" s="37"/>
      <c r="E374" s="51"/>
      <c r="F374" s="51"/>
      <c r="G374" s="37"/>
      <c r="H374" s="51"/>
      <c r="I374" s="51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15">
      <c r="A375" s="37"/>
      <c r="B375" s="37"/>
      <c r="C375" s="37"/>
      <c r="D375" s="37"/>
      <c r="E375" s="51"/>
      <c r="F375" s="51"/>
      <c r="G375" s="37"/>
      <c r="H375" s="51"/>
      <c r="I375" s="51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15">
      <c r="A376" s="37"/>
      <c r="B376" s="37"/>
      <c r="C376" s="37"/>
      <c r="D376" s="37"/>
      <c r="E376" s="51"/>
      <c r="F376" s="51"/>
      <c r="G376" s="37"/>
      <c r="H376" s="51"/>
      <c r="I376" s="51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15">
      <c r="A377" s="37"/>
      <c r="B377" s="37"/>
      <c r="C377" s="37"/>
      <c r="D377" s="37"/>
      <c r="E377" s="51"/>
      <c r="F377" s="51"/>
      <c r="G377" s="37"/>
      <c r="H377" s="51"/>
      <c r="I377" s="51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15">
      <c r="A378" s="37"/>
      <c r="B378" s="37"/>
      <c r="C378" s="37"/>
      <c r="D378" s="37"/>
      <c r="E378" s="51"/>
      <c r="F378" s="51"/>
      <c r="G378" s="37"/>
      <c r="H378" s="51"/>
      <c r="I378" s="51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15">
      <c r="A379" s="37"/>
      <c r="B379" s="37"/>
      <c r="C379" s="37"/>
      <c r="D379" s="37"/>
      <c r="E379" s="51"/>
      <c r="F379" s="51"/>
      <c r="G379" s="37"/>
      <c r="H379" s="51"/>
      <c r="I379" s="51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15">
      <c r="A380" s="37"/>
      <c r="B380" s="37"/>
      <c r="C380" s="37"/>
      <c r="D380" s="37"/>
      <c r="E380" s="51"/>
      <c r="F380" s="51"/>
      <c r="G380" s="37"/>
      <c r="H380" s="51"/>
      <c r="I380" s="51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15">
      <c r="A381" s="37"/>
      <c r="B381" s="37"/>
      <c r="C381" s="37"/>
      <c r="D381" s="37"/>
      <c r="E381" s="51"/>
      <c r="F381" s="51"/>
      <c r="G381" s="37"/>
      <c r="H381" s="51"/>
      <c r="I381" s="51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15">
      <c r="A382" s="37"/>
      <c r="B382" s="37"/>
      <c r="C382" s="37"/>
      <c r="D382" s="37"/>
      <c r="E382" s="51"/>
      <c r="F382" s="51"/>
      <c r="G382" s="37"/>
      <c r="H382" s="51"/>
      <c r="I382" s="51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15">
      <c r="A383" s="37"/>
      <c r="B383" s="37"/>
      <c r="C383" s="37"/>
      <c r="D383" s="37"/>
      <c r="E383" s="51"/>
      <c r="F383" s="51"/>
      <c r="G383" s="37"/>
      <c r="H383" s="51"/>
      <c r="I383" s="51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15">
      <c r="A384" s="37"/>
      <c r="B384" s="37"/>
      <c r="C384" s="37"/>
      <c r="D384" s="37"/>
      <c r="E384" s="51"/>
      <c r="F384" s="51"/>
      <c r="G384" s="37"/>
      <c r="H384" s="51"/>
      <c r="I384" s="51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15">
      <c r="A385" s="37"/>
      <c r="B385" s="37"/>
      <c r="C385" s="37"/>
      <c r="D385" s="37"/>
      <c r="E385" s="51"/>
      <c r="F385" s="51"/>
      <c r="G385" s="37"/>
      <c r="H385" s="51"/>
      <c r="I385" s="51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15">
      <c r="A386" s="37"/>
      <c r="B386" s="37"/>
      <c r="C386" s="37"/>
      <c r="D386" s="37"/>
      <c r="E386" s="51"/>
      <c r="F386" s="51"/>
      <c r="G386" s="37"/>
      <c r="H386" s="51"/>
      <c r="I386" s="51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15">
      <c r="A387" s="37"/>
      <c r="B387" s="37"/>
      <c r="C387" s="37"/>
      <c r="D387" s="37"/>
      <c r="E387" s="51"/>
      <c r="F387" s="51"/>
      <c r="G387" s="37"/>
      <c r="H387" s="51"/>
      <c r="I387" s="51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15">
      <c r="A388" s="37"/>
      <c r="B388" s="37"/>
      <c r="C388" s="37"/>
      <c r="D388" s="37"/>
      <c r="E388" s="51"/>
      <c r="F388" s="51"/>
      <c r="G388" s="37"/>
      <c r="H388" s="51"/>
      <c r="I388" s="51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15">
      <c r="A389" s="37"/>
      <c r="B389" s="37"/>
      <c r="C389" s="37"/>
      <c r="D389" s="37"/>
      <c r="E389" s="51"/>
      <c r="F389" s="51"/>
      <c r="G389" s="37"/>
      <c r="H389" s="51"/>
      <c r="I389" s="51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15">
      <c r="A390" s="37"/>
      <c r="B390" s="37"/>
      <c r="C390" s="37"/>
      <c r="D390" s="37"/>
      <c r="E390" s="51"/>
      <c r="F390" s="51"/>
      <c r="G390" s="37"/>
      <c r="H390" s="51"/>
      <c r="I390" s="51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15">
      <c r="A391" s="37"/>
      <c r="B391" s="37"/>
      <c r="C391" s="37"/>
      <c r="D391" s="37"/>
      <c r="E391" s="51"/>
      <c r="F391" s="51"/>
      <c r="G391" s="37"/>
      <c r="H391" s="51"/>
      <c r="I391" s="51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15">
      <c r="A392" s="37"/>
      <c r="B392" s="37"/>
      <c r="C392" s="37"/>
      <c r="D392" s="37"/>
      <c r="E392" s="51"/>
      <c r="F392" s="51"/>
      <c r="G392" s="37"/>
      <c r="H392" s="51"/>
      <c r="I392" s="51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15">
      <c r="A393" s="37"/>
      <c r="B393" s="37"/>
      <c r="C393" s="37"/>
      <c r="D393" s="37"/>
      <c r="E393" s="51"/>
      <c r="F393" s="51"/>
      <c r="G393" s="37"/>
      <c r="H393" s="51"/>
      <c r="I393" s="51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15">
      <c r="A394" s="37"/>
      <c r="B394" s="37"/>
      <c r="C394" s="37"/>
      <c r="D394" s="37"/>
      <c r="E394" s="51"/>
      <c r="F394" s="51"/>
      <c r="G394" s="37"/>
      <c r="H394" s="51"/>
      <c r="I394" s="51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15">
      <c r="A395" s="37"/>
      <c r="B395" s="37"/>
      <c r="C395" s="37"/>
      <c r="D395" s="37"/>
      <c r="E395" s="51"/>
      <c r="F395" s="51"/>
      <c r="G395" s="37"/>
      <c r="H395" s="51"/>
      <c r="I395" s="51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15">
      <c r="A396" s="37"/>
      <c r="B396" s="37"/>
      <c r="C396" s="37"/>
      <c r="D396" s="37"/>
      <c r="E396" s="51"/>
      <c r="F396" s="51"/>
      <c r="G396" s="37"/>
      <c r="H396" s="51"/>
      <c r="I396" s="51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15">
      <c r="A397" s="37"/>
      <c r="B397" s="37"/>
      <c r="C397" s="37"/>
      <c r="D397" s="37"/>
      <c r="E397" s="51"/>
      <c r="F397" s="51"/>
      <c r="G397" s="37"/>
      <c r="H397" s="51"/>
      <c r="I397" s="51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15">
      <c r="A398" s="37"/>
      <c r="B398" s="37"/>
      <c r="C398" s="37"/>
      <c r="D398" s="37"/>
      <c r="E398" s="51"/>
      <c r="F398" s="51"/>
      <c r="G398" s="37"/>
      <c r="H398" s="51"/>
      <c r="I398" s="51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15">
      <c r="A399" s="37"/>
      <c r="B399" s="37"/>
      <c r="C399" s="37"/>
      <c r="D399" s="37"/>
      <c r="E399" s="51"/>
      <c r="F399" s="51"/>
      <c r="G399" s="37"/>
      <c r="H399" s="51"/>
      <c r="I399" s="51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15">
      <c r="A400" s="37"/>
      <c r="B400" s="37"/>
      <c r="C400" s="37"/>
      <c r="D400" s="37"/>
      <c r="E400" s="51"/>
      <c r="F400" s="51"/>
      <c r="G400" s="37"/>
      <c r="H400" s="51"/>
      <c r="I400" s="51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15">
      <c r="A401" s="37"/>
      <c r="B401" s="37"/>
      <c r="C401" s="37"/>
      <c r="D401" s="37"/>
      <c r="E401" s="51"/>
      <c r="F401" s="51"/>
      <c r="G401" s="37"/>
      <c r="H401" s="51"/>
      <c r="I401" s="51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15">
      <c r="A402" s="37"/>
      <c r="B402" s="37"/>
      <c r="C402" s="37"/>
      <c r="D402" s="37"/>
      <c r="E402" s="51"/>
      <c r="F402" s="51"/>
      <c r="G402" s="37"/>
      <c r="H402" s="51"/>
      <c r="I402" s="51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15">
      <c r="A403" s="37"/>
      <c r="B403" s="37"/>
      <c r="C403" s="37"/>
      <c r="D403" s="37"/>
      <c r="E403" s="51"/>
      <c r="F403" s="51"/>
      <c r="G403" s="37"/>
      <c r="H403" s="51"/>
      <c r="I403" s="51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15">
      <c r="A404" s="37"/>
      <c r="B404" s="37"/>
      <c r="C404" s="37"/>
      <c r="D404" s="37"/>
      <c r="E404" s="51"/>
      <c r="F404" s="51"/>
      <c r="G404" s="37"/>
      <c r="H404" s="51"/>
      <c r="I404" s="51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15">
      <c r="A405" s="37"/>
      <c r="B405" s="37"/>
      <c r="C405" s="37"/>
      <c r="D405" s="37"/>
      <c r="E405" s="51"/>
      <c r="F405" s="51"/>
      <c r="G405" s="37"/>
      <c r="H405" s="51"/>
      <c r="I405" s="51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15">
      <c r="A406" s="37"/>
      <c r="B406" s="37"/>
      <c r="C406" s="37"/>
      <c r="D406" s="37"/>
      <c r="E406" s="51"/>
      <c r="F406" s="51"/>
      <c r="G406" s="37"/>
      <c r="H406" s="51"/>
      <c r="I406" s="51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15">
      <c r="A407" s="37"/>
      <c r="B407" s="37"/>
      <c r="C407" s="37"/>
      <c r="D407" s="37"/>
      <c r="E407" s="51"/>
      <c r="F407" s="51"/>
      <c r="G407" s="37"/>
      <c r="H407" s="51"/>
      <c r="I407" s="51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15">
      <c r="A408" s="37"/>
      <c r="B408" s="37"/>
      <c r="C408" s="37"/>
      <c r="D408" s="37"/>
      <c r="E408" s="51"/>
      <c r="F408" s="51"/>
      <c r="G408" s="37"/>
      <c r="H408" s="51"/>
      <c r="I408" s="51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15">
      <c r="A409" s="37"/>
      <c r="B409" s="37"/>
      <c r="C409" s="37"/>
      <c r="D409" s="37"/>
      <c r="E409" s="51"/>
      <c r="F409" s="51"/>
      <c r="G409" s="37"/>
      <c r="H409" s="51"/>
      <c r="I409" s="51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15">
      <c r="A410" s="37"/>
      <c r="B410" s="37"/>
      <c r="C410" s="37"/>
      <c r="D410" s="37"/>
      <c r="E410" s="51"/>
      <c r="F410" s="51"/>
      <c r="G410" s="37"/>
      <c r="H410" s="51"/>
      <c r="I410" s="51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15">
      <c r="A411" s="37"/>
      <c r="B411" s="37"/>
      <c r="C411" s="37"/>
      <c r="D411" s="37"/>
      <c r="E411" s="51"/>
      <c r="F411" s="51"/>
      <c r="G411" s="37"/>
      <c r="H411" s="51"/>
      <c r="I411" s="51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15">
      <c r="A412" s="37"/>
      <c r="B412" s="37"/>
      <c r="C412" s="37"/>
      <c r="D412" s="37"/>
      <c r="E412" s="51"/>
      <c r="F412" s="51"/>
      <c r="G412" s="37"/>
      <c r="H412" s="51"/>
      <c r="I412" s="51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15">
      <c r="A413" s="37"/>
      <c r="B413" s="37"/>
      <c r="C413" s="37"/>
      <c r="D413" s="37"/>
      <c r="E413" s="51"/>
      <c r="F413" s="51"/>
      <c r="G413" s="37"/>
      <c r="H413" s="51"/>
      <c r="I413" s="51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15">
      <c r="A414" s="37"/>
      <c r="B414" s="37"/>
      <c r="C414" s="37"/>
      <c r="D414" s="37"/>
      <c r="E414" s="51"/>
      <c r="F414" s="51"/>
      <c r="G414" s="37"/>
      <c r="H414" s="51"/>
      <c r="I414" s="51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15">
      <c r="A415" s="37"/>
      <c r="B415" s="37"/>
      <c r="C415" s="37"/>
      <c r="D415" s="37"/>
      <c r="E415" s="51"/>
      <c r="F415" s="51"/>
      <c r="G415" s="37"/>
      <c r="H415" s="51"/>
      <c r="I415" s="51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15">
      <c r="A416" s="37"/>
      <c r="B416" s="37"/>
      <c r="C416" s="37"/>
      <c r="D416" s="37"/>
      <c r="E416" s="51"/>
      <c r="F416" s="51"/>
      <c r="G416" s="37"/>
      <c r="H416" s="51"/>
      <c r="I416" s="51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15">
      <c r="A417" s="37"/>
      <c r="B417" s="37"/>
      <c r="C417" s="37"/>
      <c r="D417" s="37"/>
      <c r="E417" s="51"/>
      <c r="F417" s="51"/>
      <c r="G417" s="37"/>
      <c r="H417" s="51"/>
      <c r="I417" s="51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15">
      <c r="A418" s="37"/>
      <c r="B418" s="37"/>
      <c r="C418" s="37"/>
      <c r="D418" s="37"/>
      <c r="E418" s="51"/>
      <c r="F418" s="51"/>
      <c r="G418" s="37"/>
      <c r="H418" s="51"/>
      <c r="I418" s="51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15">
      <c r="A419" s="37"/>
      <c r="B419" s="37"/>
      <c r="C419" s="37"/>
      <c r="D419" s="37"/>
      <c r="E419" s="51"/>
      <c r="F419" s="51"/>
      <c r="G419" s="37"/>
      <c r="H419" s="51"/>
      <c r="I419" s="51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15">
      <c r="A420" s="37"/>
      <c r="B420" s="37"/>
      <c r="C420" s="37"/>
      <c r="D420" s="37"/>
      <c r="E420" s="51"/>
      <c r="F420" s="51"/>
      <c r="G420" s="37"/>
      <c r="H420" s="51"/>
      <c r="I420" s="51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15">
      <c r="A421" s="37"/>
      <c r="B421" s="37"/>
      <c r="C421" s="37"/>
      <c r="D421" s="37"/>
      <c r="E421" s="51"/>
      <c r="F421" s="51"/>
      <c r="G421" s="37"/>
      <c r="H421" s="51"/>
      <c r="I421" s="51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15">
      <c r="A422" s="37"/>
      <c r="B422" s="37"/>
      <c r="C422" s="37"/>
      <c r="D422" s="37"/>
      <c r="E422" s="51"/>
      <c r="F422" s="51"/>
      <c r="G422" s="37"/>
      <c r="H422" s="51"/>
      <c r="I422" s="51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15">
      <c r="A423" s="37"/>
      <c r="B423" s="37"/>
      <c r="C423" s="37"/>
      <c r="D423" s="37"/>
      <c r="E423" s="51"/>
      <c r="F423" s="51"/>
      <c r="G423" s="37"/>
      <c r="H423" s="51"/>
      <c r="I423" s="51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15">
      <c r="A424" s="37"/>
      <c r="B424" s="37"/>
      <c r="C424" s="37"/>
      <c r="D424" s="37"/>
      <c r="E424" s="51"/>
      <c r="F424" s="51"/>
      <c r="G424" s="37"/>
      <c r="H424" s="51"/>
      <c r="I424" s="51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15">
      <c r="A425" s="37"/>
      <c r="B425" s="37"/>
      <c r="C425" s="37"/>
      <c r="D425" s="37"/>
      <c r="E425" s="51"/>
      <c r="F425" s="51"/>
      <c r="G425" s="37"/>
      <c r="H425" s="51"/>
      <c r="I425" s="51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15">
      <c r="A426" s="37"/>
      <c r="B426" s="37"/>
      <c r="C426" s="37"/>
      <c r="D426" s="37"/>
      <c r="E426" s="51"/>
      <c r="F426" s="51"/>
      <c r="G426" s="37"/>
      <c r="H426" s="51"/>
      <c r="I426" s="51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15">
      <c r="A427" s="37"/>
      <c r="B427" s="37"/>
      <c r="C427" s="37"/>
      <c r="D427" s="37"/>
      <c r="E427" s="51"/>
      <c r="F427" s="51"/>
      <c r="G427" s="37"/>
      <c r="H427" s="51"/>
      <c r="I427" s="51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15">
      <c r="A428" s="37"/>
      <c r="B428" s="37"/>
      <c r="C428" s="37"/>
      <c r="D428" s="37"/>
      <c r="E428" s="51"/>
      <c r="F428" s="51"/>
      <c r="G428" s="37"/>
      <c r="H428" s="51"/>
      <c r="I428" s="51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15">
      <c r="A429" s="37"/>
      <c r="B429" s="37"/>
      <c r="C429" s="37"/>
      <c r="D429" s="37"/>
      <c r="E429" s="51"/>
      <c r="F429" s="51"/>
      <c r="G429" s="37"/>
      <c r="H429" s="51"/>
      <c r="I429" s="51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15">
      <c r="A430" s="37"/>
      <c r="B430" s="37"/>
      <c r="C430" s="37"/>
      <c r="D430" s="37"/>
      <c r="E430" s="51"/>
      <c r="F430" s="51"/>
      <c r="G430" s="37"/>
      <c r="H430" s="51"/>
      <c r="I430" s="51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15">
      <c r="A431" s="37"/>
      <c r="B431" s="37"/>
      <c r="C431" s="37"/>
      <c r="D431" s="37"/>
      <c r="E431" s="51"/>
      <c r="F431" s="51"/>
      <c r="G431" s="37"/>
      <c r="H431" s="51"/>
      <c r="I431" s="51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15">
      <c r="A432" s="37"/>
      <c r="B432" s="37"/>
      <c r="C432" s="37"/>
      <c r="D432" s="37"/>
      <c r="E432" s="51"/>
      <c r="F432" s="51"/>
      <c r="G432" s="37"/>
      <c r="H432" s="51"/>
      <c r="I432" s="51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15">
      <c r="A433" s="37"/>
      <c r="B433" s="37"/>
      <c r="C433" s="37"/>
      <c r="D433" s="37"/>
      <c r="E433" s="51"/>
      <c r="F433" s="51"/>
      <c r="G433" s="37"/>
      <c r="H433" s="51"/>
      <c r="I433" s="51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15">
      <c r="A434" s="37"/>
      <c r="B434" s="37"/>
      <c r="C434" s="37"/>
      <c r="D434" s="37"/>
      <c r="E434" s="51"/>
      <c r="F434" s="51"/>
      <c r="G434" s="37"/>
      <c r="H434" s="51"/>
      <c r="I434" s="51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15">
      <c r="A435" s="37"/>
      <c r="B435" s="37"/>
      <c r="C435" s="37"/>
      <c r="D435" s="37"/>
      <c r="E435" s="51"/>
      <c r="F435" s="51"/>
      <c r="G435" s="37"/>
      <c r="H435" s="51"/>
      <c r="I435" s="51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15">
      <c r="A436" s="37"/>
      <c r="B436" s="37"/>
      <c r="C436" s="37"/>
      <c r="D436" s="37"/>
      <c r="E436" s="51"/>
      <c r="F436" s="51"/>
      <c r="G436" s="37"/>
      <c r="H436" s="51"/>
      <c r="I436" s="51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15">
      <c r="A437" s="37"/>
      <c r="B437" s="37"/>
      <c r="C437" s="37"/>
      <c r="D437" s="37"/>
      <c r="E437" s="51"/>
      <c r="F437" s="51"/>
      <c r="G437" s="37"/>
      <c r="H437" s="51"/>
      <c r="I437" s="51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15">
      <c r="A438" s="37"/>
      <c r="B438" s="37"/>
      <c r="C438" s="37"/>
      <c r="D438" s="37"/>
      <c r="E438" s="51"/>
      <c r="F438" s="51"/>
      <c r="G438" s="37"/>
      <c r="H438" s="51"/>
      <c r="I438" s="51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15">
      <c r="A439" s="37"/>
      <c r="B439" s="37"/>
      <c r="C439" s="37"/>
      <c r="D439" s="37"/>
      <c r="E439" s="51"/>
      <c r="F439" s="51"/>
      <c r="G439" s="37"/>
      <c r="H439" s="51"/>
      <c r="I439" s="51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15">
      <c r="A440" s="37"/>
      <c r="B440" s="37"/>
      <c r="C440" s="37"/>
      <c r="D440" s="37"/>
      <c r="E440" s="51"/>
      <c r="F440" s="51"/>
      <c r="G440" s="37"/>
      <c r="H440" s="51"/>
      <c r="I440" s="51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15">
      <c r="A441" s="37"/>
      <c r="B441" s="37"/>
      <c r="C441" s="37"/>
      <c r="D441" s="37"/>
      <c r="E441" s="51"/>
      <c r="F441" s="51"/>
      <c r="G441" s="37"/>
      <c r="H441" s="51"/>
      <c r="I441" s="51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15">
      <c r="A442" s="37"/>
      <c r="B442" s="37"/>
      <c r="C442" s="37"/>
      <c r="D442" s="37"/>
      <c r="E442" s="51"/>
      <c r="F442" s="51"/>
      <c r="G442" s="37"/>
      <c r="H442" s="51"/>
      <c r="I442" s="51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15">
      <c r="A443" s="37"/>
      <c r="B443" s="37"/>
      <c r="C443" s="37"/>
      <c r="D443" s="37"/>
      <c r="E443" s="51"/>
      <c r="F443" s="51"/>
      <c r="G443" s="37"/>
      <c r="H443" s="51"/>
      <c r="I443" s="51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15">
      <c r="A444" s="37"/>
      <c r="B444" s="37"/>
      <c r="C444" s="37"/>
      <c r="D444" s="37"/>
      <c r="E444" s="51"/>
      <c r="F444" s="51"/>
      <c r="G444" s="37"/>
      <c r="H444" s="51"/>
      <c r="I444" s="51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15">
      <c r="A445" s="37"/>
      <c r="B445" s="37"/>
      <c r="C445" s="37"/>
      <c r="D445" s="37"/>
      <c r="E445" s="51"/>
      <c r="F445" s="51"/>
      <c r="G445" s="37"/>
      <c r="H445" s="51"/>
      <c r="I445" s="51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15">
      <c r="A446" s="37"/>
      <c r="B446" s="37"/>
      <c r="C446" s="37"/>
      <c r="D446" s="37"/>
      <c r="E446" s="51"/>
      <c r="F446" s="51"/>
      <c r="G446" s="37"/>
      <c r="H446" s="51"/>
      <c r="I446" s="51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15">
      <c r="A447" s="37"/>
      <c r="B447" s="37"/>
      <c r="C447" s="37"/>
      <c r="D447" s="37"/>
      <c r="E447" s="51"/>
      <c r="F447" s="51"/>
      <c r="G447" s="37"/>
      <c r="H447" s="51"/>
      <c r="I447" s="51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15">
      <c r="A448" s="37"/>
      <c r="B448" s="37"/>
      <c r="C448" s="37"/>
      <c r="D448" s="37"/>
      <c r="E448" s="51"/>
      <c r="F448" s="51"/>
      <c r="G448" s="37"/>
      <c r="H448" s="51"/>
      <c r="I448" s="51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15">
      <c r="A449" s="37"/>
      <c r="B449" s="37"/>
      <c r="C449" s="37"/>
      <c r="D449" s="37"/>
      <c r="E449" s="51"/>
      <c r="F449" s="51"/>
      <c r="G449" s="37"/>
      <c r="H449" s="51"/>
      <c r="I449" s="51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15">
      <c r="A450" s="37"/>
      <c r="B450" s="37"/>
      <c r="C450" s="37"/>
      <c r="D450" s="37"/>
      <c r="E450" s="51"/>
      <c r="F450" s="51"/>
      <c r="G450" s="37"/>
      <c r="H450" s="51"/>
      <c r="I450" s="51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15">
      <c r="A451" s="37"/>
      <c r="B451" s="37"/>
      <c r="C451" s="37"/>
      <c r="D451" s="37"/>
      <c r="E451" s="51"/>
      <c r="F451" s="51"/>
      <c r="G451" s="37"/>
      <c r="H451" s="51"/>
      <c r="I451" s="51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15">
      <c r="A452" s="37"/>
      <c r="B452" s="37"/>
      <c r="C452" s="37"/>
      <c r="D452" s="37"/>
      <c r="E452" s="51"/>
      <c r="F452" s="51"/>
      <c r="G452" s="37"/>
      <c r="H452" s="51"/>
      <c r="I452" s="51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15">
      <c r="A453" s="37"/>
      <c r="B453" s="37"/>
      <c r="C453" s="37"/>
      <c r="D453" s="37"/>
      <c r="E453" s="51"/>
      <c r="F453" s="51"/>
      <c r="G453" s="37"/>
      <c r="H453" s="51"/>
      <c r="I453" s="51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15">
      <c r="A454" s="37"/>
      <c r="B454" s="37"/>
      <c r="C454" s="37"/>
      <c r="D454" s="37"/>
      <c r="E454" s="51"/>
      <c r="F454" s="51"/>
      <c r="G454" s="37"/>
      <c r="H454" s="51"/>
      <c r="I454" s="51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15">
      <c r="A455" s="37"/>
      <c r="B455" s="37"/>
      <c r="C455" s="37"/>
      <c r="D455" s="37"/>
      <c r="E455" s="51"/>
      <c r="F455" s="51"/>
      <c r="G455" s="37"/>
      <c r="H455" s="51"/>
      <c r="I455" s="51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15">
      <c r="A456" s="37"/>
      <c r="B456" s="37"/>
      <c r="C456" s="37"/>
      <c r="D456" s="37"/>
      <c r="E456" s="51"/>
      <c r="F456" s="51"/>
      <c r="G456" s="37"/>
      <c r="H456" s="51"/>
      <c r="I456" s="51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15">
      <c r="A457" s="37"/>
      <c r="B457" s="37"/>
      <c r="C457" s="37"/>
      <c r="D457" s="37"/>
      <c r="E457" s="51"/>
      <c r="F457" s="51"/>
      <c r="G457" s="37"/>
      <c r="H457" s="51"/>
      <c r="I457" s="51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15">
      <c r="A458" s="37"/>
      <c r="B458" s="37"/>
      <c r="C458" s="37"/>
      <c r="D458" s="37"/>
      <c r="E458" s="51"/>
      <c r="F458" s="51"/>
      <c r="G458" s="37"/>
      <c r="H458" s="51"/>
      <c r="I458" s="51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15">
      <c r="A459" s="37"/>
      <c r="B459" s="37"/>
      <c r="C459" s="37"/>
      <c r="D459" s="37"/>
      <c r="E459" s="51"/>
      <c r="F459" s="51"/>
      <c r="G459" s="37"/>
      <c r="H459" s="51"/>
      <c r="I459" s="51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15">
      <c r="A460" s="37"/>
      <c r="B460" s="37"/>
      <c r="C460" s="37"/>
      <c r="D460" s="37"/>
      <c r="E460" s="51"/>
      <c r="F460" s="51"/>
      <c r="G460" s="37"/>
      <c r="H460" s="51"/>
      <c r="I460" s="51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15">
      <c r="A461" s="37"/>
      <c r="B461" s="37"/>
      <c r="C461" s="37"/>
      <c r="D461" s="37"/>
      <c r="E461" s="51"/>
      <c r="F461" s="51"/>
      <c r="G461" s="37"/>
      <c r="H461" s="51"/>
      <c r="I461" s="51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15">
      <c r="A462" s="37"/>
      <c r="B462" s="37"/>
      <c r="C462" s="37"/>
      <c r="D462" s="37"/>
      <c r="E462" s="51"/>
      <c r="F462" s="51"/>
      <c r="G462" s="37"/>
      <c r="H462" s="51"/>
      <c r="I462" s="51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15">
      <c r="A463" s="37"/>
      <c r="B463" s="37"/>
      <c r="C463" s="37"/>
      <c r="D463" s="37"/>
      <c r="E463" s="51"/>
      <c r="F463" s="51"/>
      <c r="G463" s="37"/>
      <c r="H463" s="51"/>
      <c r="I463" s="51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15">
      <c r="A464" s="37"/>
      <c r="B464" s="37"/>
      <c r="C464" s="37"/>
      <c r="D464" s="37"/>
      <c r="E464" s="51"/>
      <c r="F464" s="51"/>
      <c r="G464" s="37"/>
      <c r="H464" s="51"/>
      <c r="I464" s="51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15">
      <c r="A465" s="37"/>
      <c r="B465" s="37"/>
      <c r="C465" s="37"/>
      <c r="D465" s="37"/>
      <c r="E465" s="51"/>
      <c r="F465" s="51"/>
      <c r="G465" s="37"/>
      <c r="H465" s="51"/>
      <c r="I465" s="51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15">
      <c r="A466" s="37"/>
      <c r="B466" s="37"/>
      <c r="C466" s="37"/>
      <c r="D466" s="37"/>
      <c r="E466" s="51"/>
      <c r="F466" s="51"/>
      <c r="G466" s="37"/>
      <c r="H466" s="51"/>
      <c r="I466" s="51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15">
      <c r="A467" s="37"/>
      <c r="B467" s="37"/>
      <c r="C467" s="37"/>
      <c r="D467" s="37"/>
      <c r="E467" s="51"/>
      <c r="F467" s="51"/>
      <c r="G467" s="37"/>
      <c r="H467" s="51"/>
      <c r="I467" s="51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15">
      <c r="A468" s="37"/>
      <c r="B468" s="37"/>
      <c r="C468" s="37"/>
      <c r="D468" s="37"/>
      <c r="E468" s="51"/>
      <c r="F468" s="51"/>
      <c r="G468" s="37"/>
      <c r="H468" s="51"/>
      <c r="I468" s="51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15">
      <c r="A469" s="37"/>
      <c r="B469" s="37"/>
      <c r="C469" s="37"/>
      <c r="D469" s="37"/>
      <c r="E469" s="51"/>
      <c r="F469" s="51"/>
      <c r="G469" s="37"/>
      <c r="H469" s="51"/>
      <c r="I469" s="51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15">
      <c r="A470" s="37"/>
      <c r="B470" s="37"/>
      <c r="C470" s="37"/>
      <c r="D470" s="37"/>
      <c r="E470" s="51"/>
      <c r="F470" s="51"/>
      <c r="G470" s="37"/>
      <c r="H470" s="51"/>
      <c r="I470" s="51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15">
      <c r="A471" s="37"/>
      <c r="B471" s="37"/>
      <c r="C471" s="37"/>
      <c r="D471" s="37"/>
      <c r="E471" s="51"/>
      <c r="F471" s="51"/>
      <c r="G471" s="37"/>
      <c r="H471" s="51"/>
      <c r="I471" s="51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15">
      <c r="A472" s="37"/>
      <c r="B472" s="37"/>
      <c r="C472" s="37"/>
      <c r="D472" s="37"/>
      <c r="E472" s="51"/>
      <c r="F472" s="51"/>
      <c r="G472" s="37"/>
      <c r="H472" s="51"/>
      <c r="I472" s="51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15">
      <c r="A473" s="37"/>
      <c r="B473" s="37"/>
      <c r="C473" s="37"/>
      <c r="D473" s="37"/>
      <c r="E473" s="51"/>
      <c r="F473" s="51"/>
      <c r="G473" s="37"/>
      <c r="H473" s="51"/>
      <c r="I473" s="51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15">
      <c r="A474" s="37"/>
      <c r="B474" s="37"/>
      <c r="C474" s="37"/>
      <c r="D474" s="37"/>
      <c r="E474" s="51"/>
      <c r="F474" s="51"/>
      <c r="G474" s="37"/>
      <c r="H474" s="51"/>
      <c r="I474" s="51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15">
      <c r="A475" s="37"/>
      <c r="B475" s="37"/>
      <c r="C475" s="37"/>
      <c r="D475" s="37"/>
      <c r="E475" s="51"/>
      <c r="F475" s="51"/>
      <c r="G475" s="37"/>
      <c r="H475" s="51"/>
      <c r="I475" s="51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15">
      <c r="A476" s="37"/>
      <c r="B476" s="37"/>
      <c r="C476" s="37"/>
      <c r="D476" s="37"/>
      <c r="E476" s="51"/>
      <c r="F476" s="51"/>
      <c r="G476" s="37"/>
      <c r="H476" s="51"/>
      <c r="I476" s="51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15">
      <c r="A477" s="37"/>
      <c r="B477" s="37"/>
      <c r="C477" s="37"/>
      <c r="D477" s="37"/>
      <c r="E477" s="51"/>
      <c r="F477" s="51"/>
      <c r="G477" s="37"/>
      <c r="H477" s="51"/>
      <c r="I477" s="51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15">
      <c r="A478" s="37"/>
      <c r="B478" s="37"/>
      <c r="C478" s="37"/>
      <c r="D478" s="37"/>
      <c r="E478" s="51"/>
      <c r="F478" s="51"/>
      <c r="G478" s="37"/>
      <c r="H478" s="51"/>
      <c r="I478" s="51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15">
      <c r="A479" s="37"/>
      <c r="B479" s="37"/>
      <c r="C479" s="37"/>
      <c r="D479" s="37"/>
      <c r="E479" s="51"/>
      <c r="F479" s="51"/>
      <c r="G479" s="37"/>
      <c r="H479" s="51"/>
      <c r="I479" s="51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15">
      <c r="A480" s="37"/>
      <c r="B480" s="37"/>
      <c r="C480" s="37"/>
      <c r="D480" s="37"/>
      <c r="E480" s="51"/>
      <c r="F480" s="51"/>
      <c r="G480" s="37"/>
      <c r="H480" s="51"/>
      <c r="I480" s="51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15">
      <c r="A481" s="37"/>
      <c r="B481" s="37"/>
      <c r="C481" s="37"/>
      <c r="D481" s="37"/>
      <c r="E481" s="51"/>
      <c r="F481" s="51"/>
      <c r="G481" s="37"/>
      <c r="H481" s="51"/>
      <c r="I481" s="51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15">
      <c r="A482" s="37"/>
      <c r="B482" s="37"/>
      <c r="C482" s="37"/>
      <c r="D482" s="37"/>
      <c r="E482" s="51"/>
      <c r="F482" s="51"/>
      <c r="G482" s="37"/>
      <c r="H482" s="51"/>
      <c r="I482" s="51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15">
      <c r="A483" s="37"/>
      <c r="B483" s="37"/>
      <c r="C483" s="37"/>
      <c r="D483" s="37"/>
      <c r="E483" s="51"/>
      <c r="F483" s="51"/>
      <c r="G483" s="37"/>
      <c r="H483" s="51"/>
      <c r="I483" s="51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15">
      <c r="A484" s="37"/>
      <c r="B484" s="37"/>
      <c r="C484" s="37"/>
      <c r="D484" s="37"/>
      <c r="E484" s="51"/>
      <c r="F484" s="51"/>
      <c r="G484" s="37"/>
      <c r="H484" s="51"/>
      <c r="I484" s="51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15">
      <c r="A485" s="37"/>
      <c r="B485" s="37"/>
      <c r="C485" s="37"/>
      <c r="D485" s="37"/>
      <c r="E485" s="51"/>
      <c r="F485" s="51"/>
      <c r="G485" s="37"/>
      <c r="H485" s="51"/>
      <c r="I485" s="51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15">
      <c r="A486" s="37"/>
      <c r="B486" s="37"/>
      <c r="C486" s="37"/>
      <c r="D486" s="37"/>
      <c r="E486" s="51"/>
      <c r="F486" s="51"/>
      <c r="G486" s="37"/>
      <c r="H486" s="51"/>
      <c r="I486" s="51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15">
      <c r="A487" s="37"/>
      <c r="B487" s="37"/>
      <c r="C487" s="37"/>
      <c r="D487" s="37"/>
      <c r="E487" s="51"/>
      <c r="F487" s="51"/>
      <c r="G487" s="37"/>
      <c r="H487" s="51"/>
      <c r="I487" s="51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15">
      <c r="A488" s="37"/>
      <c r="B488" s="37"/>
      <c r="C488" s="37"/>
      <c r="D488" s="37"/>
      <c r="E488" s="51"/>
      <c r="F488" s="51"/>
      <c r="G488" s="37"/>
      <c r="H488" s="51"/>
      <c r="I488" s="51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15">
      <c r="A489" s="37"/>
      <c r="B489" s="37"/>
      <c r="C489" s="37"/>
      <c r="D489" s="37"/>
      <c r="E489" s="51"/>
      <c r="F489" s="51"/>
      <c r="G489" s="37"/>
      <c r="H489" s="51"/>
      <c r="I489" s="51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15">
      <c r="A490" s="37"/>
      <c r="B490" s="37"/>
      <c r="C490" s="37"/>
      <c r="D490" s="37"/>
      <c r="E490" s="51"/>
      <c r="F490" s="51"/>
      <c r="G490" s="37"/>
      <c r="H490" s="51"/>
      <c r="I490" s="51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15">
      <c r="A491" s="37"/>
      <c r="B491" s="37"/>
      <c r="C491" s="37"/>
      <c r="D491" s="37"/>
      <c r="E491" s="51"/>
      <c r="F491" s="51"/>
      <c r="G491" s="37"/>
      <c r="H491" s="51"/>
      <c r="I491" s="51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15">
      <c r="A492" s="37"/>
      <c r="B492" s="37"/>
      <c r="C492" s="37"/>
      <c r="D492" s="37"/>
      <c r="E492" s="51"/>
      <c r="F492" s="51"/>
      <c r="G492" s="37"/>
      <c r="H492" s="51"/>
      <c r="I492" s="51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15">
      <c r="A493" s="37"/>
      <c r="B493" s="37"/>
      <c r="C493" s="37"/>
      <c r="D493" s="37"/>
      <c r="E493" s="51"/>
      <c r="F493" s="51"/>
      <c r="G493" s="37"/>
      <c r="H493" s="51"/>
      <c r="I493" s="51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15">
      <c r="A494" s="37"/>
      <c r="B494" s="37"/>
      <c r="C494" s="37"/>
      <c r="D494" s="37"/>
      <c r="E494" s="51"/>
      <c r="F494" s="51"/>
      <c r="G494" s="37"/>
      <c r="H494" s="51"/>
      <c r="I494" s="51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15">
      <c r="A495" s="37"/>
      <c r="B495" s="37"/>
      <c r="C495" s="37"/>
      <c r="D495" s="37"/>
      <c r="E495" s="51"/>
      <c r="F495" s="51"/>
      <c r="G495" s="37"/>
      <c r="H495" s="51"/>
      <c r="I495" s="51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15">
      <c r="A496" s="37"/>
      <c r="B496" s="37"/>
      <c r="C496" s="37"/>
      <c r="D496" s="37"/>
      <c r="E496" s="51"/>
      <c r="F496" s="51"/>
      <c r="G496" s="37"/>
      <c r="H496" s="51"/>
      <c r="I496" s="51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15">
      <c r="A497" s="37"/>
      <c r="B497" s="37"/>
      <c r="C497" s="37"/>
      <c r="D497" s="37"/>
      <c r="E497" s="51"/>
      <c r="F497" s="51"/>
      <c r="G497" s="37"/>
      <c r="H497" s="51"/>
      <c r="I497" s="51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15">
      <c r="A498" s="37"/>
      <c r="B498" s="37"/>
      <c r="C498" s="37"/>
      <c r="D498" s="37"/>
      <c r="E498" s="51"/>
      <c r="F498" s="51"/>
      <c r="G498" s="37"/>
      <c r="H498" s="51"/>
      <c r="I498" s="51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15">
      <c r="A499" s="37"/>
      <c r="B499" s="37"/>
      <c r="C499" s="37"/>
      <c r="D499" s="37"/>
      <c r="E499" s="51"/>
      <c r="F499" s="51"/>
      <c r="G499" s="37"/>
      <c r="H499" s="51"/>
      <c r="I499" s="51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15">
      <c r="A500" s="37"/>
      <c r="B500" s="37"/>
      <c r="C500" s="37"/>
      <c r="D500" s="37"/>
      <c r="E500" s="51"/>
      <c r="F500" s="51"/>
      <c r="G500" s="37"/>
      <c r="H500" s="51"/>
      <c r="I500" s="51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15">
      <c r="A501" s="37"/>
      <c r="B501" s="37"/>
      <c r="C501" s="37"/>
      <c r="D501" s="37"/>
      <c r="E501" s="51"/>
      <c r="F501" s="51"/>
      <c r="G501" s="37"/>
      <c r="H501" s="51"/>
      <c r="I501" s="51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15">
      <c r="A502" s="37"/>
      <c r="B502" s="37"/>
      <c r="C502" s="37"/>
      <c r="D502" s="37"/>
      <c r="E502" s="51"/>
      <c r="F502" s="51"/>
      <c r="G502" s="37"/>
      <c r="H502" s="51"/>
      <c r="I502" s="51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15">
      <c r="A503" s="37"/>
      <c r="B503" s="37"/>
      <c r="C503" s="37"/>
      <c r="D503" s="37"/>
      <c r="E503" s="51"/>
      <c r="F503" s="51"/>
      <c r="G503" s="37"/>
      <c r="H503" s="51"/>
      <c r="I503" s="51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15">
      <c r="A504" s="37"/>
      <c r="B504" s="37"/>
      <c r="C504" s="37"/>
      <c r="D504" s="37"/>
      <c r="E504" s="51"/>
      <c r="F504" s="51"/>
      <c r="G504" s="37"/>
      <c r="H504" s="51"/>
      <c r="I504" s="51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15">
      <c r="A505" s="37"/>
      <c r="B505" s="37"/>
      <c r="C505" s="37"/>
      <c r="D505" s="37"/>
      <c r="E505" s="51"/>
      <c r="F505" s="51"/>
      <c r="G505" s="37"/>
      <c r="H505" s="51"/>
      <c r="I505" s="51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15">
      <c r="A506" s="37"/>
      <c r="B506" s="37"/>
      <c r="C506" s="37"/>
      <c r="D506" s="37"/>
      <c r="E506" s="51"/>
      <c r="F506" s="51"/>
      <c r="G506" s="37"/>
      <c r="H506" s="51"/>
      <c r="I506" s="51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15">
      <c r="A507" s="37"/>
      <c r="B507" s="37"/>
      <c r="C507" s="37"/>
      <c r="D507" s="37"/>
      <c r="E507" s="51"/>
      <c r="F507" s="51"/>
      <c r="G507" s="37"/>
      <c r="H507" s="51"/>
      <c r="I507" s="51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15">
      <c r="A508" s="37"/>
      <c r="B508" s="37"/>
      <c r="C508" s="37"/>
      <c r="D508" s="37"/>
      <c r="E508" s="51"/>
      <c r="F508" s="51"/>
      <c r="G508" s="37"/>
      <c r="H508" s="51"/>
      <c r="I508" s="51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15">
      <c r="A509" s="37"/>
      <c r="B509" s="37"/>
      <c r="C509" s="37"/>
      <c r="D509" s="37"/>
      <c r="E509" s="51"/>
      <c r="F509" s="51"/>
      <c r="G509" s="37"/>
      <c r="H509" s="51"/>
      <c r="I509" s="51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15">
      <c r="A510" s="37"/>
      <c r="B510" s="37"/>
      <c r="C510" s="37"/>
      <c r="D510" s="37"/>
      <c r="E510" s="51"/>
      <c r="F510" s="51"/>
      <c r="G510" s="37"/>
      <c r="H510" s="51"/>
      <c r="I510" s="51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15">
      <c r="A511" s="37"/>
      <c r="B511" s="37"/>
      <c r="C511" s="37"/>
      <c r="D511" s="37"/>
      <c r="E511" s="51"/>
      <c r="F511" s="51"/>
      <c r="G511" s="37"/>
      <c r="H511" s="51"/>
      <c r="I511" s="51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15">
      <c r="A512" s="37"/>
      <c r="B512" s="37"/>
      <c r="C512" s="37"/>
      <c r="D512" s="37"/>
      <c r="E512" s="51"/>
      <c r="F512" s="51"/>
      <c r="G512" s="37"/>
      <c r="H512" s="51"/>
      <c r="I512" s="51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15">
      <c r="A513" s="37"/>
      <c r="B513" s="37"/>
      <c r="C513" s="37"/>
      <c r="D513" s="37"/>
      <c r="E513" s="51"/>
      <c r="F513" s="51"/>
      <c r="G513" s="37"/>
      <c r="H513" s="51"/>
      <c r="I513" s="51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15">
      <c r="A514" s="37"/>
      <c r="B514" s="37"/>
      <c r="C514" s="37"/>
      <c r="D514" s="37"/>
      <c r="E514" s="51"/>
      <c r="F514" s="51"/>
      <c r="G514" s="37"/>
      <c r="H514" s="51"/>
      <c r="I514" s="51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15">
      <c r="A515" s="37"/>
      <c r="B515" s="37"/>
      <c r="C515" s="37"/>
      <c r="D515" s="37"/>
      <c r="E515" s="51"/>
      <c r="F515" s="51"/>
      <c r="G515" s="37"/>
      <c r="H515" s="51"/>
      <c r="I515" s="51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15">
      <c r="A516" s="37"/>
      <c r="B516" s="37"/>
      <c r="C516" s="37"/>
      <c r="D516" s="37"/>
      <c r="E516" s="51"/>
      <c r="F516" s="51"/>
      <c r="G516" s="37"/>
      <c r="H516" s="51"/>
      <c r="I516" s="51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15">
      <c r="A517" s="37"/>
      <c r="B517" s="37"/>
      <c r="C517" s="37"/>
      <c r="D517" s="37"/>
      <c r="E517" s="51"/>
      <c r="F517" s="51"/>
      <c r="G517" s="37"/>
      <c r="H517" s="51"/>
      <c r="I517" s="51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15">
      <c r="A518" s="37"/>
      <c r="B518" s="37"/>
      <c r="C518" s="37"/>
      <c r="D518" s="37"/>
      <c r="E518" s="51"/>
      <c r="F518" s="51"/>
      <c r="G518" s="37"/>
      <c r="H518" s="51"/>
      <c r="I518" s="51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15">
      <c r="A519" s="37"/>
      <c r="B519" s="37"/>
      <c r="C519" s="37"/>
      <c r="D519" s="37"/>
      <c r="E519" s="51"/>
      <c r="F519" s="51"/>
      <c r="G519" s="37"/>
      <c r="H519" s="51"/>
      <c r="I519" s="51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15">
      <c r="A520" s="37"/>
      <c r="B520" s="37"/>
      <c r="C520" s="37"/>
      <c r="D520" s="37"/>
      <c r="E520" s="51"/>
      <c r="F520" s="51"/>
      <c r="G520" s="37"/>
      <c r="H520" s="51"/>
      <c r="I520" s="51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15">
      <c r="A521" s="37"/>
      <c r="B521" s="37"/>
      <c r="C521" s="37"/>
      <c r="D521" s="37"/>
      <c r="E521" s="51"/>
      <c r="F521" s="51"/>
      <c r="G521" s="37"/>
      <c r="H521" s="51"/>
      <c r="I521" s="51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15">
      <c r="A522" s="37"/>
      <c r="B522" s="37"/>
      <c r="C522" s="37"/>
      <c r="D522" s="37"/>
      <c r="E522" s="51"/>
      <c r="F522" s="51"/>
      <c r="G522" s="37"/>
      <c r="H522" s="51"/>
      <c r="I522" s="51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15">
      <c r="A523" s="37"/>
      <c r="B523" s="37"/>
      <c r="C523" s="37"/>
      <c r="D523" s="37"/>
      <c r="E523" s="51"/>
      <c r="F523" s="51"/>
      <c r="G523" s="37"/>
      <c r="H523" s="51"/>
      <c r="I523" s="51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15">
      <c r="A524" s="37"/>
      <c r="B524" s="37"/>
      <c r="C524" s="37"/>
      <c r="D524" s="37"/>
      <c r="E524" s="51"/>
      <c r="F524" s="51"/>
      <c r="G524" s="37"/>
      <c r="H524" s="51"/>
      <c r="I524" s="51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15">
      <c r="A525" s="37"/>
      <c r="B525" s="37"/>
      <c r="C525" s="37"/>
      <c r="D525" s="37"/>
      <c r="E525" s="51"/>
      <c r="F525" s="51"/>
      <c r="G525" s="37"/>
      <c r="H525" s="51"/>
      <c r="I525" s="51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15">
      <c r="A526" s="37"/>
      <c r="B526" s="37"/>
      <c r="C526" s="37"/>
      <c r="D526" s="37"/>
      <c r="E526" s="51"/>
      <c r="F526" s="51"/>
      <c r="G526" s="37"/>
      <c r="H526" s="51"/>
      <c r="I526" s="51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15">
      <c r="A527" s="37"/>
      <c r="B527" s="37"/>
      <c r="C527" s="37"/>
      <c r="D527" s="37"/>
      <c r="E527" s="51"/>
      <c r="F527" s="51"/>
      <c r="G527" s="37"/>
      <c r="H527" s="51"/>
      <c r="I527" s="51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15">
      <c r="A528" s="37"/>
      <c r="B528" s="37"/>
      <c r="C528" s="37"/>
      <c r="D528" s="37"/>
      <c r="E528" s="51"/>
      <c r="F528" s="51"/>
      <c r="G528" s="37"/>
      <c r="H528" s="51"/>
      <c r="I528" s="51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15">
      <c r="A529" s="37"/>
      <c r="B529" s="37"/>
      <c r="C529" s="37"/>
      <c r="D529" s="37"/>
      <c r="E529" s="51"/>
      <c r="F529" s="51"/>
      <c r="G529" s="37"/>
      <c r="H529" s="51"/>
      <c r="I529" s="51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15">
      <c r="A530" s="37"/>
      <c r="B530" s="37"/>
      <c r="C530" s="37"/>
      <c r="D530" s="37"/>
      <c r="E530" s="51"/>
      <c r="F530" s="51"/>
      <c r="G530" s="37"/>
      <c r="H530" s="51"/>
      <c r="I530" s="51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15">
      <c r="A531" s="37"/>
      <c r="B531" s="37"/>
      <c r="C531" s="37"/>
      <c r="D531" s="37"/>
      <c r="E531" s="51"/>
      <c r="F531" s="51"/>
      <c r="G531" s="37"/>
      <c r="H531" s="51"/>
      <c r="I531" s="51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15">
      <c r="A532" s="37"/>
      <c r="B532" s="37"/>
      <c r="C532" s="37"/>
      <c r="D532" s="37"/>
      <c r="E532" s="51"/>
      <c r="F532" s="51"/>
      <c r="G532" s="37"/>
      <c r="H532" s="51"/>
      <c r="I532" s="51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15">
      <c r="A533" s="37"/>
      <c r="B533" s="37"/>
      <c r="C533" s="37"/>
      <c r="D533" s="37"/>
      <c r="E533" s="51"/>
      <c r="F533" s="51"/>
      <c r="G533" s="37"/>
      <c r="H533" s="51"/>
      <c r="I533" s="51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15">
      <c r="A534" s="37"/>
      <c r="B534" s="37"/>
      <c r="C534" s="37"/>
      <c r="D534" s="37"/>
      <c r="E534" s="51"/>
      <c r="F534" s="51"/>
      <c r="G534" s="37"/>
      <c r="H534" s="51"/>
      <c r="I534" s="51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15">
      <c r="A535" s="37"/>
      <c r="B535" s="37"/>
      <c r="C535" s="37"/>
      <c r="D535" s="37"/>
      <c r="E535" s="51"/>
      <c r="F535" s="51"/>
      <c r="G535" s="37"/>
      <c r="H535" s="51"/>
      <c r="I535" s="51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15">
      <c r="A536" s="37"/>
      <c r="B536" s="37"/>
      <c r="C536" s="37"/>
      <c r="D536" s="37"/>
      <c r="E536" s="51"/>
      <c r="F536" s="51"/>
      <c r="G536" s="37"/>
      <c r="H536" s="51"/>
      <c r="I536" s="51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15">
      <c r="A537" s="37"/>
      <c r="B537" s="37"/>
      <c r="C537" s="37"/>
      <c r="D537" s="37"/>
      <c r="E537" s="51"/>
      <c r="F537" s="51"/>
      <c r="G537" s="37"/>
      <c r="H537" s="51"/>
      <c r="I537" s="51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15">
      <c r="A538" s="37"/>
      <c r="B538" s="37"/>
      <c r="C538" s="37"/>
      <c r="D538" s="37"/>
      <c r="E538" s="51"/>
      <c r="F538" s="51"/>
      <c r="G538" s="37"/>
      <c r="H538" s="51"/>
      <c r="I538" s="51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15">
      <c r="A539" s="37"/>
      <c r="B539" s="37"/>
      <c r="C539" s="37"/>
      <c r="D539" s="37"/>
      <c r="E539" s="51"/>
      <c r="F539" s="51"/>
      <c r="G539" s="37"/>
      <c r="H539" s="51"/>
      <c r="I539" s="51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15">
      <c r="A540" s="37"/>
      <c r="B540" s="37"/>
      <c r="C540" s="37"/>
      <c r="D540" s="37"/>
      <c r="E540" s="51"/>
      <c r="F540" s="51"/>
      <c r="G540" s="37"/>
      <c r="H540" s="51"/>
      <c r="I540" s="51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15">
      <c r="A541" s="37"/>
      <c r="B541" s="37"/>
      <c r="C541" s="37"/>
      <c r="D541" s="37"/>
      <c r="E541" s="51"/>
      <c r="F541" s="51"/>
      <c r="G541" s="37"/>
      <c r="H541" s="51"/>
      <c r="I541" s="51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15">
      <c r="A542" s="37"/>
      <c r="B542" s="37"/>
      <c r="C542" s="37"/>
      <c r="D542" s="37"/>
      <c r="E542" s="51"/>
      <c r="F542" s="51"/>
      <c r="G542" s="37"/>
      <c r="H542" s="51"/>
      <c r="I542" s="51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15">
      <c r="A543" s="37"/>
      <c r="B543" s="37"/>
      <c r="C543" s="37"/>
      <c r="D543" s="37"/>
      <c r="E543" s="51"/>
      <c r="F543" s="51"/>
      <c r="G543" s="37"/>
      <c r="H543" s="51"/>
      <c r="I543" s="51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15">
      <c r="A544" s="37"/>
      <c r="B544" s="37"/>
      <c r="C544" s="37"/>
      <c r="D544" s="37"/>
      <c r="E544" s="51"/>
      <c r="F544" s="51"/>
      <c r="G544" s="37"/>
      <c r="H544" s="51"/>
      <c r="I544" s="51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15">
      <c r="A545" s="37"/>
      <c r="B545" s="37"/>
      <c r="C545" s="37"/>
      <c r="D545" s="37"/>
      <c r="E545" s="51"/>
      <c r="F545" s="51"/>
      <c r="G545" s="37"/>
      <c r="H545" s="51"/>
      <c r="I545" s="51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15">
      <c r="A546" s="37"/>
      <c r="B546" s="37"/>
      <c r="C546" s="37"/>
      <c r="D546" s="37"/>
      <c r="E546" s="51"/>
      <c r="F546" s="51"/>
      <c r="G546" s="37"/>
      <c r="H546" s="51"/>
      <c r="I546" s="51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15">
      <c r="A547" s="37"/>
      <c r="B547" s="37"/>
      <c r="C547" s="37"/>
      <c r="D547" s="37"/>
      <c r="E547" s="51"/>
      <c r="F547" s="51"/>
      <c r="G547" s="37"/>
      <c r="H547" s="51"/>
      <c r="I547" s="51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15">
      <c r="A548" s="37"/>
      <c r="B548" s="37"/>
      <c r="C548" s="37"/>
      <c r="D548" s="37"/>
      <c r="E548" s="51"/>
      <c r="F548" s="51"/>
      <c r="G548" s="37"/>
      <c r="H548" s="51"/>
      <c r="I548" s="51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15">
      <c r="A549" s="37"/>
      <c r="B549" s="37"/>
      <c r="C549" s="37"/>
      <c r="D549" s="37"/>
      <c r="E549" s="51"/>
      <c r="F549" s="51"/>
      <c r="G549" s="37"/>
      <c r="H549" s="51"/>
      <c r="I549" s="51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15">
      <c r="A550" s="37"/>
      <c r="B550" s="37"/>
      <c r="C550" s="37"/>
      <c r="D550" s="37"/>
      <c r="E550" s="51"/>
      <c r="F550" s="51"/>
      <c r="G550" s="37"/>
      <c r="H550" s="51"/>
      <c r="I550" s="51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15">
      <c r="A551" s="37"/>
      <c r="B551" s="37"/>
      <c r="C551" s="37"/>
      <c r="D551" s="37"/>
      <c r="E551" s="51"/>
      <c r="F551" s="51"/>
      <c r="G551" s="37"/>
      <c r="H551" s="51"/>
      <c r="I551" s="51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15">
      <c r="A552" s="37"/>
      <c r="B552" s="37"/>
      <c r="C552" s="37"/>
      <c r="D552" s="37"/>
      <c r="E552" s="51"/>
      <c r="F552" s="51"/>
      <c r="G552" s="37"/>
      <c r="H552" s="51"/>
      <c r="I552" s="51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15">
      <c r="A553" s="37"/>
      <c r="B553" s="37"/>
      <c r="C553" s="37"/>
      <c r="D553" s="37"/>
      <c r="E553" s="51"/>
      <c r="F553" s="51"/>
      <c r="G553" s="37"/>
      <c r="H553" s="51"/>
      <c r="I553" s="51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15">
      <c r="A554" s="37"/>
      <c r="B554" s="37"/>
      <c r="C554" s="37"/>
      <c r="D554" s="37"/>
      <c r="E554" s="51"/>
      <c r="F554" s="51"/>
      <c r="G554" s="37"/>
      <c r="H554" s="51"/>
      <c r="I554" s="51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15">
      <c r="A555" s="37"/>
      <c r="B555" s="37"/>
      <c r="C555" s="37"/>
      <c r="D555" s="37"/>
      <c r="E555" s="51"/>
      <c r="F555" s="51"/>
      <c r="G555" s="37"/>
      <c r="H555" s="51"/>
      <c r="I555" s="51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15">
      <c r="A556" s="37"/>
      <c r="B556" s="37"/>
      <c r="C556" s="37"/>
      <c r="D556" s="37"/>
      <c r="E556" s="51"/>
      <c r="F556" s="51"/>
      <c r="G556" s="37"/>
      <c r="H556" s="51"/>
      <c r="I556" s="51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15">
      <c r="A557" s="37"/>
      <c r="B557" s="37"/>
      <c r="C557" s="37"/>
      <c r="D557" s="37"/>
      <c r="E557" s="51"/>
      <c r="F557" s="51"/>
      <c r="G557" s="37"/>
      <c r="H557" s="51"/>
      <c r="I557" s="51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15">
      <c r="A558" s="37"/>
      <c r="B558" s="37"/>
      <c r="C558" s="37"/>
      <c r="D558" s="37"/>
      <c r="E558" s="51"/>
      <c r="F558" s="51"/>
      <c r="G558" s="37"/>
      <c r="H558" s="51"/>
      <c r="I558" s="51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15">
      <c r="A559" s="37"/>
      <c r="B559" s="37"/>
      <c r="C559" s="37"/>
      <c r="D559" s="37"/>
      <c r="E559" s="51"/>
      <c r="F559" s="51"/>
      <c r="G559" s="37"/>
      <c r="H559" s="51"/>
      <c r="I559" s="51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15">
      <c r="A560" s="37"/>
      <c r="B560" s="37"/>
      <c r="C560" s="37"/>
      <c r="D560" s="37"/>
      <c r="E560" s="51"/>
      <c r="F560" s="51"/>
      <c r="G560" s="37"/>
      <c r="H560" s="51"/>
      <c r="I560" s="51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15">
      <c r="A561" s="37"/>
      <c r="B561" s="37"/>
      <c r="C561" s="37"/>
      <c r="D561" s="37"/>
      <c r="E561" s="51"/>
      <c r="F561" s="51"/>
      <c r="G561" s="37"/>
      <c r="H561" s="51"/>
      <c r="I561" s="51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15">
      <c r="A562" s="37"/>
      <c r="B562" s="37"/>
      <c r="C562" s="37"/>
      <c r="D562" s="37"/>
      <c r="E562" s="51"/>
      <c r="F562" s="51"/>
      <c r="G562" s="37"/>
      <c r="H562" s="51"/>
      <c r="I562" s="51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15">
      <c r="A563" s="37"/>
      <c r="B563" s="37"/>
      <c r="C563" s="37"/>
      <c r="D563" s="37"/>
      <c r="E563" s="51"/>
      <c r="F563" s="51"/>
      <c r="G563" s="37"/>
      <c r="H563" s="51"/>
      <c r="I563" s="51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15">
      <c r="A564" s="37"/>
      <c r="B564" s="37"/>
      <c r="C564" s="37"/>
      <c r="D564" s="37"/>
      <c r="E564" s="51"/>
      <c r="F564" s="51"/>
      <c r="G564" s="37"/>
      <c r="H564" s="51"/>
      <c r="I564" s="51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15">
      <c r="A565" s="37"/>
      <c r="B565" s="37"/>
      <c r="C565" s="37"/>
      <c r="D565" s="37"/>
      <c r="E565" s="51"/>
      <c r="F565" s="51"/>
      <c r="G565" s="37"/>
      <c r="H565" s="51"/>
      <c r="I565" s="51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15">
      <c r="A566" s="37"/>
      <c r="B566" s="37"/>
      <c r="C566" s="37"/>
      <c r="D566" s="37"/>
      <c r="E566" s="51"/>
      <c r="F566" s="51"/>
      <c r="G566" s="37"/>
      <c r="H566" s="51"/>
      <c r="I566" s="51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15">
      <c r="A567" s="37"/>
      <c r="B567" s="37"/>
      <c r="C567" s="37"/>
      <c r="D567" s="37"/>
      <c r="E567" s="51"/>
      <c r="F567" s="51"/>
      <c r="G567" s="37"/>
      <c r="H567" s="51"/>
      <c r="I567" s="51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15">
      <c r="A568" s="37"/>
      <c r="B568" s="37"/>
      <c r="C568" s="37"/>
      <c r="D568" s="37"/>
      <c r="E568" s="51"/>
      <c r="F568" s="51"/>
      <c r="G568" s="37"/>
      <c r="H568" s="51"/>
      <c r="I568" s="51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15">
      <c r="A569" s="37"/>
      <c r="B569" s="37"/>
      <c r="C569" s="37"/>
      <c r="D569" s="37"/>
      <c r="E569" s="51"/>
      <c r="F569" s="51"/>
      <c r="G569" s="37"/>
      <c r="H569" s="51"/>
      <c r="I569" s="51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15">
      <c r="A570" s="37"/>
      <c r="B570" s="37"/>
      <c r="C570" s="37"/>
      <c r="D570" s="37"/>
      <c r="E570" s="51"/>
      <c r="F570" s="51"/>
      <c r="G570" s="37"/>
      <c r="H570" s="51"/>
      <c r="I570" s="51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15">
      <c r="A571" s="37"/>
      <c r="B571" s="37"/>
      <c r="C571" s="37"/>
      <c r="D571" s="37"/>
      <c r="E571" s="51"/>
      <c r="F571" s="51"/>
      <c r="G571" s="37"/>
      <c r="H571" s="51"/>
      <c r="I571" s="51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15">
      <c r="A572" s="37"/>
      <c r="B572" s="37"/>
      <c r="C572" s="37"/>
      <c r="D572" s="37"/>
      <c r="E572" s="51"/>
      <c r="F572" s="51"/>
      <c r="G572" s="37"/>
      <c r="H572" s="51"/>
      <c r="I572" s="51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15">
      <c r="A573" s="37"/>
      <c r="B573" s="37"/>
      <c r="C573" s="37"/>
      <c r="D573" s="37"/>
      <c r="E573" s="51"/>
      <c r="F573" s="51"/>
      <c r="G573" s="37"/>
      <c r="H573" s="51"/>
      <c r="I573" s="51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15">
      <c r="A574" s="37"/>
      <c r="B574" s="37"/>
      <c r="C574" s="37"/>
      <c r="D574" s="37"/>
      <c r="E574" s="51"/>
      <c r="F574" s="51"/>
      <c r="G574" s="37"/>
      <c r="H574" s="51"/>
      <c r="I574" s="51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15">
      <c r="A575" s="37"/>
      <c r="B575" s="37"/>
      <c r="C575" s="37"/>
      <c r="D575" s="37"/>
      <c r="E575" s="51"/>
      <c r="F575" s="51"/>
      <c r="G575" s="37"/>
      <c r="H575" s="51"/>
      <c r="I575" s="51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15">
      <c r="A576" s="37"/>
      <c r="B576" s="37"/>
      <c r="C576" s="37"/>
      <c r="D576" s="37"/>
      <c r="E576" s="51"/>
      <c r="F576" s="51"/>
      <c r="G576" s="37"/>
      <c r="H576" s="51"/>
      <c r="I576" s="51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15">
      <c r="A577" s="37"/>
      <c r="B577" s="37"/>
      <c r="C577" s="37"/>
      <c r="D577" s="37"/>
      <c r="E577" s="51"/>
      <c r="F577" s="51"/>
      <c r="G577" s="37"/>
      <c r="H577" s="51"/>
      <c r="I577" s="51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15">
      <c r="A578" s="37"/>
      <c r="B578" s="37"/>
      <c r="C578" s="37"/>
      <c r="D578" s="37"/>
      <c r="E578" s="51"/>
      <c r="F578" s="51"/>
      <c r="G578" s="37"/>
      <c r="H578" s="51"/>
      <c r="I578" s="51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15">
      <c r="A579" s="37"/>
      <c r="B579" s="37"/>
      <c r="C579" s="37"/>
      <c r="D579" s="37"/>
      <c r="E579" s="51"/>
      <c r="F579" s="51"/>
      <c r="G579" s="37"/>
      <c r="H579" s="51"/>
      <c r="I579" s="51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15">
      <c r="A580" s="37"/>
      <c r="B580" s="37"/>
      <c r="C580" s="37"/>
      <c r="D580" s="37"/>
      <c r="E580" s="51"/>
      <c r="F580" s="51"/>
      <c r="G580" s="37"/>
      <c r="H580" s="51"/>
      <c r="I580" s="51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15">
      <c r="A581" s="37"/>
      <c r="B581" s="37"/>
      <c r="C581" s="37"/>
      <c r="D581" s="37"/>
      <c r="E581" s="51"/>
      <c r="F581" s="51"/>
      <c r="G581" s="37"/>
      <c r="H581" s="51"/>
      <c r="I581" s="51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15">
      <c r="A582" s="37"/>
      <c r="B582" s="37"/>
      <c r="C582" s="37"/>
      <c r="D582" s="37"/>
      <c r="E582" s="51"/>
      <c r="F582" s="51"/>
      <c r="G582" s="37"/>
      <c r="H582" s="51"/>
      <c r="I582" s="51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15">
      <c r="A583" s="37"/>
      <c r="B583" s="37"/>
      <c r="C583" s="37"/>
      <c r="D583" s="37"/>
      <c r="E583" s="51"/>
      <c r="F583" s="51"/>
      <c r="G583" s="37"/>
      <c r="H583" s="51"/>
      <c r="I583" s="51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15">
      <c r="A584" s="37"/>
      <c r="B584" s="37"/>
      <c r="C584" s="37"/>
      <c r="D584" s="37"/>
      <c r="E584" s="51"/>
      <c r="F584" s="51"/>
      <c r="G584" s="37"/>
      <c r="H584" s="51"/>
      <c r="I584" s="51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15">
      <c r="A585" s="37"/>
      <c r="B585" s="37"/>
      <c r="C585" s="37"/>
      <c r="D585" s="37"/>
      <c r="E585" s="51"/>
      <c r="F585" s="51"/>
      <c r="G585" s="37"/>
      <c r="H585" s="51"/>
      <c r="I585" s="51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15">
      <c r="A586" s="37"/>
      <c r="B586" s="37"/>
      <c r="C586" s="37"/>
      <c r="D586" s="37"/>
      <c r="E586" s="51"/>
      <c r="F586" s="51"/>
      <c r="G586" s="37"/>
      <c r="H586" s="51"/>
      <c r="I586" s="51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15">
      <c r="A587" s="37"/>
      <c r="B587" s="37"/>
      <c r="C587" s="37"/>
      <c r="D587" s="37"/>
      <c r="E587" s="51"/>
      <c r="F587" s="51"/>
      <c r="G587" s="37"/>
      <c r="H587" s="51"/>
      <c r="I587" s="51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15">
      <c r="A588" s="37"/>
      <c r="B588" s="37"/>
      <c r="C588" s="37"/>
      <c r="D588" s="37"/>
      <c r="E588" s="51"/>
      <c r="F588" s="51"/>
      <c r="G588" s="37"/>
      <c r="H588" s="51"/>
      <c r="I588" s="51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15">
      <c r="A589" s="37"/>
      <c r="B589" s="37"/>
      <c r="C589" s="37"/>
      <c r="D589" s="37"/>
      <c r="E589" s="51"/>
      <c r="F589" s="51"/>
      <c r="G589" s="37"/>
      <c r="H589" s="51"/>
      <c r="I589" s="51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15">
      <c r="A590" s="37"/>
      <c r="B590" s="37"/>
      <c r="C590" s="37"/>
      <c r="D590" s="37"/>
      <c r="E590" s="51"/>
      <c r="F590" s="51"/>
      <c r="G590" s="37"/>
      <c r="H590" s="51"/>
      <c r="I590" s="51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15">
      <c r="A591" s="37"/>
      <c r="B591" s="37"/>
      <c r="C591" s="37"/>
      <c r="D591" s="37"/>
      <c r="E591" s="51"/>
      <c r="F591" s="51"/>
      <c r="G591" s="37"/>
      <c r="H591" s="51"/>
      <c r="I591" s="51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15">
      <c r="A592" s="37"/>
      <c r="B592" s="37"/>
      <c r="C592" s="37"/>
      <c r="D592" s="37"/>
      <c r="E592" s="51"/>
      <c r="F592" s="51"/>
      <c r="G592" s="37"/>
      <c r="H592" s="51"/>
      <c r="I592" s="51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15">
      <c r="A593" s="37"/>
      <c r="B593" s="37"/>
      <c r="C593" s="37"/>
      <c r="D593" s="37"/>
      <c r="E593" s="51"/>
      <c r="F593" s="51"/>
      <c r="G593" s="37"/>
      <c r="H593" s="51"/>
      <c r="I593" s="51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15">
      <c r="A594" s="37"/>
      <c r="B594" s="37"/>
      <c r="C594" s="37"/>
      <c r="D594" s="37"/>
      <c r="E594" s="51"/>
      <c r="F594" s="51"/>
      <c r="G594" s="37"/>
      <c r="H594" s="51"/>
      <c r="I594" s="51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15">
      <c r="A595" s="37"/>
      <c r="B595" s="37"/>
      <c r="C595" s="37"/>
      <c r="D595" s="37"/>
      <c r="E595" s="51"/>
      <c r="F595" s="51"/>
      <c r="G595" s="37"/>
      <c r="H595" s="51"/>
      <c r="I595" s="51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15">
      <c r="A596" s="37"/>
      <c r="B596" s="37"/>
      <c r="C596" s="37"/>
      <c r="D596" s="37"/>
      <c r="E596" s="51"/>
      <c r="F596" s="51"/>
      <c r="G596" s="37"/>
      <c r="H596" s="51"/>
      <c r="I596" s="51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15">
      <c r="A597" s="37"/>
      <c r="B597" s="37"/>
      <c r="C597" s="37"/>
      <c r="D597" s="37"/>
      <c r="E597" s="51"/>
      <c r="F597" s="51"/>
      <c r="G597" s="37"/>
      <c r="H597" s="51"/>
      <c r="I597" s="51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15">
      <c r="A598" s="37"/>
      <c r="B598" s="37"/>
      <c r="C598" s="37"/>
      <c r="D598" s="37"/>
      <c r="E598" s="51"/>
      <c r="F598" s="51"/>
      <c r="G598" s="37"/>
      <c r="H598" s="51"/>
      <c r="I598" s="51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15">
      <c r="A599" s="37"/>
      <c r="B599" s="37"/>
      <c r="C599" s="37"/>
      <c r="D599" s="37"/>
      <c r="E599" s="51"/>
      <c r="F599" s="51"/>
      <c r="G599" s="37"/>
      <c r="H599" s="51"/>
      <c r="I599" s="51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15">
      <c r="A600" s="37"/>
      <c r="B600" s="37"/>
      <c r="C600" s="37"/>
      <c r="D600" s="37"/>
      <c r="E600" s="51"/>
      <c r="F600" s="51"/>
      <c r="G600" s="37"/>
      <c r="H600" s="51"/>
      <c r="I600" s="51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15">
      <c r="A601" s="37"/>
      <c r="B601" s="37"/>
      <c r="C601" s="37"/>
      <c r="D601" s="37"/>
      <c r="E601" s="51"/>
      <c r="F601" s="51"/>
      <c r="G601" s="37"/>
      <c r="H601" s="51"/>
      <c r="I601" s="51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15">
      <c r="A602" s="37"/>
      <c r="B602" s="37"/>
      <c r="C602" s="37"/>
      <c r="D602" s="37"/>
      <c r="E602" s="51"/>
      <c r="F602" s="51"/>
      <c r="G602" s="37"/>
      <c r="H602" s="51"/>
      <c r="I602" s="51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15">
      <c r="A603" s="37"/>
      <c r="B603" s="37"/>
      <c r="C603" s="37"/>
      <c r="D603" s="37"/>
      <c r="E603" s="51"/>
      <c r="F603" s="51"/>
      <c r="G603" s="37"/>
      <c r="H603" s="51"/>
      <c r="I603" s="51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15">
      <c r="A604" s="37"/>
      <c r="B604" s="37"/>
      <c r="C604" s="37"/>
      <c r="D604" s="37"/>
      <c r="E604" s="51"/>
      <c r="F604" s="51"/>
      <c r="G604" s="37"/>
      <c r="H604" s="51"/>
      <c r="I604" s="51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15">
      <c r="A605" s="37"/>
      <c r="B605" s="37"/>
      <c r="C605" s="37"/>
      <c r="D605" s="37"/>
      <c r="E605" s="51"/>
      <c r="F605" s="51"/>
      <c r="G605" s="37"/>
      <c r="H605" s="51"/>
      <c r="I605" s="51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15">
      <c r="A606" s="37"/>
      <c r="B606" s="37"/>
      <c r="C606" s="37"/>
      <c r="D606" s="37"/>
      <c r="E606" s="51"/>
      <c r="F606" s="51"/>
      <c r="G606" s="37"/>
      <c r="H606" s="51"/>
      <c r="I606" s="51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15">
      <c r="A607" s="37"/>
      <c r="B607" s="37"/>
      <c r="C607" s="37"/>
      <c r="D607" s="37"/>
      <c r="E607" s="51"/>
      <c r="F607" s="51"/>
      <c r="G607" s="37"/>
      <c r="H607" s="51"/>
      <c r="I607" s="51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15">
      <c r="A608" s="37"/>
      <c r="B608" s="37"/>
      <c r="C608" s="37"/>
      <c r="D608" s="37"/>
      <c r="E608" s="51"/>
      <c r="F608" s="51"/>
      <c r="G608" s="37"/>
      <c r="H608" s="51"/>
      <c r="I608" s="51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15">
      <c r="A609" s="37"/>
      <c r="B609" s="37"/>
      <c r="C609" s="37"/>
      <c r="D609" s="37"/>
      <c r="E609" s="51"/>
      <c r="F609" s="51"/>
      <c r="G609" s="37"/>
      <c r="H609" s="51"/>
      <c r="I609" s="51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15">
      <c r="A610" s="37"/>
      <c r="B610" s="37"/>
      <c r="C610" s="37"/>
      <c r="D610" s="37"/>
      <c r="E610" s="51"/>
      <c r="F610" s="51"/>
      <c r="G610" s="37"/>
      <c r="H610" s="51"/>
      <c r="I610" s="51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15">
      <c r="A611" s="37"/>
      <c r="B611" s="37"/>
      <c r="C611" s="37"/>
      <c r="D611" s="37"/>
      <c r="E611" s="51"/>
      <c r="F611" s="51"/>
      <c r="G611" s="37"/>
      <c r="H611" s="51"/>
      <c r="I611" s="51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15">
      <c r="A612" s="37"/>
      <c r="B612" s="37"/>
      <c r="C612" s="37"/>
      <c r="D612" s="37"/>
      <c r="E612" s="51"/>
      <c r="F612" s="51"/>
      <c r="G612" s="37"/>
      <c r="H612" s="51"/>
      <c r="I612" s="51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15">
      <c r="A613" s="37"/>
      <c r="B613" s="37"/>
      <c r="C613" s="37"/>
      <c r="D613" s="37"/>
      <c r="E613" s="51"/>
      <c r="F613" s="51"/>
      <c r="G613" s="37"/>
      <c r="H613" s="51"/>
      <c r="I613" s="51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15">
      <c r="A614" s="37"/>
      <c r="B614" s="37"/>
      <c r="C614" s="37"/>
      <c r="D614" s="37"/>
      <c r="E614" s="51"/>
      <c r="F614" s="51"/>
      <c r="G614" s="37"/>
      <c r="H614" s="51"/>
      <c r="I614" s="51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15">
      <c r="A615" s="37"/>
      <c r="B615" s="37"/>
      <c r="C615" s="37"/>
      <c r="D615" s="37"/>
      <c r="E615" s="51"/>
      <c r="F615" s="51"/>
      <c r="G615" s="37"/>
      <c r="H615" s="51"/>
      <c r="I615" s="51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15">
      <c r="A616" s="37"/>
      <c r="B616" s="37"/>
      <c r="C616" s="37"/>
      <c r="D616" s="37"/>
      <c r="E616" s="51"/>
      <c r="F616" s="51"/>
      <c r="G616" s="37"/>
      <c r="H616" s="51"/>
      <c r="I616" s="51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15">
      <c r="A617" s="37"/>
      <c r="B617" s="37"/>
      <c r="C617" s="37"/>
      <c r="D617" s="37"/>
      <c r="E617" s="51"/>
      <c r="F617" s="51"/>
      <c r="G617" s="37"/>
      <c r="H617" s="51"/>
      <c r="I617" s="51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15">
      <c r="A618" s="37"/>
      <c r="B618" s="37"/>
      <c r="C618" s="37"/>
      <c r="D618" s="37"/>
      <c r="E618" s="51"/>
      <c r="F618" s="51"/>
      <c r="G618" s="37"/>
      <c r="H618" s="51"/>
      <c r="I618" s="51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15">
      <c r="A619" s="37"/>
      <c r="B619" s="37"/>
      <c r="C619" s="37"/>
      <c r="D619" s="37"/>
      <c r="E619" s="51"/>
      <c r="F619" s="51"/>
      <c r="G619" s="37"/>
      <c r="H619" s="51"/>
      <c r="I619" s="51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15">
      <c r="A620" s="37"/>
      <c r="B620" s="37"/>
      <c r="C620" s="37"/>
      <c r="D620" s="37"/>
      <c r="E620" s="51"/>
      <c r="F620" s="51"/>
      <c r="G620" s="37"/>
      <c r="H620" s="51"/>
      <c r="I620" s="51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15">
      <c r="A621" s="37"/>
      <c r="B621" s="37"/>
      <c r="C621" s="37"/>
      <c r="D621" s="37"/>
      <c r="E621" s="51"/>
      <c r="F621" s="51"/>
      <c r="G621" s="37"/>
      <c r="H621" s="51"/>
      <c r="I621" s="51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15">
      <c r="A622" s="37"/>
      <c r="B622" s="37"/>
      <c r="C622" s="37"/>
      <c r="D622" s="37"/>
      <c r="E622" s="51"/>
      <c r="F622" s="51"/>
      <c r="G622" s="37"/>
      <c r="H622" s="51"/>
      <c r="I622" s="51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15">
      <c r="A623" s="37"/>
      <c r="B623" s="37"/>
      <c r="C623" s="37"/>
      <c r="D623" s="37"/>
      <c r="E623" s="51"/>
      <c r="F623" s="51"/>
      <c r="G623" s="37"/>
      <c r="H623" s="51"/>
      <c r="I623" s="51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15">
      <c r="A624" s="37"/>
      <c r="B624" s="37"/>
      <c r="C624" s="37"/>
      <c r="D624" s="37"/>
      <c r="E624" s="51"/>
      <c r="F624" s="51"/>
      <c r="G624" s="37"/>
      <c r="H624" s="51"/>
      <c r="I624" s="51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15">
      <c r="A625" s="37"/>
      <c r="B625" s="37"/>
      <c r="C625" s="37"/>
      <c r="D625" s="37"/>
      <c r="E625" s="51"/>
      <c r="F625" s="51"/>
      <c r="G625" s="37"/>
      <c r="H625" s="51"/>
      <c r="I625" s="51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15">
      <c r="A626" s="37"/>
      <c r="B626" s="37"/>
      <c r="C626" s="37"/>
      <c r="D626" s="37"/>
      <c r="E626" s="51"/>
      <c r="F626" s="51"/>
      <c r="G626" s="37"/>
      <c r="H626" s="51"/>
      <c r="I626" s="51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15">
      <c r="A627" s="37"/>
      <c r="B627" s="37"/>
      <c r="C627" s="37"/>
      <c r="D627" s="37"/>
      <c r="E627" s="51"/>
      <c r="F627" s="51"/>
      <c r="G627" s="37"/>
      <c r="H627" s="51"/>
      <c r="I627" s="51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15">
      <c r="A628" s="37"/>
      <c r="B628" s="37"/>
      <c r="C628" s="37"/>
      <c r="D628" s="37"/>
      <c r="E628" s="51"/>
      <c r="F628" s="51"/>
      <c r="G628" s="37"/>
      <c r="H628" s="51"/>
      <c r="I628" s="51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15">
      <c r="A629" s="37"/>
      <c r="B629" s="37"/>
      <c r="C629" s="37"/>
      <c r="D629" s="37"/>
      <c r="E629" s="51"/>
      <c r="F629" s="51"/>
      <c r="G629" s="37"/>
      <c r="H629" s="51"/>
      <c r="I629" s="51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15">
      <c r="A630" s="37"/>
      <c r="B630" s="37"/>
      <c r="C630" s="37"/>
      <c r="D630" s="37"/>
      <c r="E630" s="51"/>
      <c r="F630" s="51"/>
      <c r="G630" s="37"/>
      <c r="H630" s="51"/>
      <c r="I630" s="51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15">
      <c r="A631" s="37"/>
      <c r="B631" s="37"/>
      <c r="C631" s="37"/>
      <c r="D631" s="37"/>
      <c r="E631" s="51"/>
      <c r="F631" s="51"/>
      <c r="G631" s="37"/>
      <c r="H631" s="51"/>
      <c r="I631" s="51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15">
      <c r="A632" s="37"/>
      <c r="B632" s="37"/>
      <c r="C632" s="37"/>
      <c r="D632" s="37"/>
      <c r="E632" s="51"/>
      <c r="F632" s="51"/>
      <c r="G632" s="37"/>
      <c r="H632" s="51"/>
      <c r="I632" s="51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15">
      <c r="A633" s="37"/>
      <c r="B633" s="37"/>
      <c r="C633" s="37"/>
      <c r="D633" s="37"/>
      <c r="E633" s="51"/>
      <c r="F633" s="51"/>
      <c r="G633" s="37"/>
      <c r="H633" s="51"/>
      <c r="I633" s="51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15">
      <c r="A634" s="37"/>
      <c r="B634" s="37"/>
      <c r="C634" s="37"/>
      <c r="D634" s="37"/>
      <c r="E634" s="51"/>
      <c r="F634" s="51"/>
      <c r="G634" s="37"/>
      <c r="H634" s="51"/>
      <c r="I634" s="51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15">
      <c r="A635" s="37"/>
      <c r="B635" s="37"/>
      <c r="C635" s="37"/>
      <c r="D635" s="37"/>
      <c r="E635" s="51"/>
      <c r="F635" s="51"/>
      <c r="G635" s="37"/>
      <c r="H635" s="51"/>
      <c r="I635" s="51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15">
      <c r="A636" s="37"/>
      <c r="B636" s="37"/>
      <c r="C636" s="37"/>
      <c r="D636" s="37"/>
      <c r="E636" s="51"/>
      <c r="F636" s="51"/>
      <c r="G636" s="37"/>
      <c r="H636" s="51"/>
      <c r="I636" s="51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15">
      <c r="A637" s="37"/>
      <c r="B637" s="37"/>
      <c r="C637" s="37"/>
      <c r="D637" s="37"/>
      <c r="E637" s="51"/>
      <c r="F637" s="51"/>
      <c r="G637" s="37"/>
      <c r="H637" s="51"/>
      <c r="I637" s="51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15">
      <c r="A638" s="37"/>
      <c r="B638" s="37"/>
      <c r="C638" s="37"/>
      <c r="D638" s="37"/>
      <c r="E638" s="51"/>
      <c r="F638" s="51"/>
      <c r="G638" s="37"/>
      <c r="H638" s="51"/>
      <c r="I638" s="51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15">
      <c r="A639" s="37"/>
      <c r="B639" s="37"/>
      <c r="C639" s="37"/>
      <c r="D639" s="37"/>
      <c r="E639" s="51"/>
      <c r="F639" s="51"/>
      <c r="G639" s="37"/>
      <c r="H639" s="51"/>
      <c r="I639" s="51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15">
      <c r="A640" s="37"/>
      <c r="B640" s="37"/>
      <c r="C640" s="37"/>
      <c r="D640" s="37"/>
      <c r="E640" s="51"/>
      <c r="F640" s="51"/>
      <c r="G640" s="37"/>
      <c r="H640" s="51"/>
      <c r="I640" s="51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15">
      <c r="A641" s="37"/>
      <c r="B641" s="37"/>
      <c r="C641" s="37"/>
      <c r="D641" s="37"/>
      <c r="E641" s="51"/>
      <c r="F641" s="51"/>
      <c r="G641" s="37"/>
      <c r="H641" s="51"/>
      <c r="I641" s="51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15">
      <c r="A642" s="37"/>
      <c r="B642" s="37"/>
      <c r="C642" s="37"/>
      <c r="D642" s="37"/>
      <c r="E642" s="51"/>
      <c r="F642" s="51"/>
      <c r="G642" s="37"/>
      <c r="H642" s="51"/>
      <c r="I642" s="51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15">
      <c r="A643" s="37"/>
      <c r="B643" s="37"/>
      <c r="C643" s="37"/>
      <c r="D643" s="37"/>
      <c r="E643" s="51"/>
      <c r="F643" s="51"/>
      <c r="G643" s="37"/>
      <c r="H643" s="51"/>
      <c r="I643" s="51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15">
      <c r="A644" s="37"/>
      <c r="B644" s="37"/>
      <c r="C644" s="37"/>
      <c r="D644" s="37"/>
      <c r="E644" s="51"/>
      <c r="F644" s="51"/>
      <c r="G644" s="37"/>
      <c r="H644" s="51"/>
      <c r="I644" s="51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15">
      <c r="A645" s="37"/>
      <c r="B645" s="37"/>
      <c r="C645" s="37"/>
      <c r="D645" s="37"/>
      <c r="E645" s="51"/>
      <c r="F645" s="51"/>
      <c r="G645" s="37"/>
      <c r="H645" s="51"/>
      <c r="I645" s="51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15">
      <c r="A646" s="37"/>
      <c r="B646" s="37"/>
      <c r="C646" s="37"/>
      <c r="D646" s="37"/>
      <c r="E646" s="51"/>
      <c r="F646" s="51"/>
      <c r="G646" s="37"/>
      <c r="H646" s="51"/>
      <c r="I646" s="51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15">
      <c r="A647" s="37"/>
      <c r="B647" s="37"/>
      <c r="C647" s="37"/>
      <c r="D647" s="37"/>
      <c r="E647" s="51"/>
      <c r="F647" s="51"/>
      <c r="G647" s="37"/>
      <c r="H647" s="51"/>
      <c r="I647" s="51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15">
      <c r="A648" s="37"/>
      <c r="B648" s="37"/>
      <c r="C648" s="37"/>
      <c r="D648" s="37"/>
      <c r="E648" s="51"/>
      <c r="F648" s="51"/>
      <c r="G648" s="37"/>
      <c r="H648" s="51"/>
      <c r="I648" s="51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15">
      <c r="A649" s="37"/>
      <c r="B649" s="37"/>
      <c r="C649" s="37"/>
      <c r="D649" s="37"/>
      <c r="E649" s="51"/>
      <c r="F649" s="51"/>
      <c r="G649" s="37"/>
      <c r="H649" s="51"/>
      <c r="I649" s="51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15">
      <c r="A650" s="37"/>
      <c r="B650" s="37"/>
      <c r="C650" s="37"/>
      <c r="D650" s="37"/>
      <c r="E650" s="51"/>
      <c r="F650" s="51"/>
      <c r="G650" s="37"/>
      <c r="H650" s="51"/>
      <c r="I650" s="51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15">
      <c r="A651" s="37"/>
      <c r="B651" s="37"/>
      <c r="C651" s="37"/>
      <c r="D651" s="37"/>
      <c r="E651" s="51"/>
      <c r="F651" s="51"/>
      <c r="G651" s="37"/>
      <c r="H651" s="51"/>
      <c r="I651" s="51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15">
      <c r="A652" s="37"/>
      <c r="B652" s="37"/>
      <c r="C652" s="37"/>
      <c r="D652" s="37"/>
      <c r="E652" s="51"/>
      <c r="F652" s="51"/>
      <c r="G652" s="37"/>
      <c r="H652" s="51"/>
      <c r="I652" s="51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15">
      <c r="A653" s="37"/>
      <c r="B653" s="37"/>
      <c r="C653" s="37"/>
      <c r="D653" s="37"/>
      <c r="E653" s="51"/>
      <c r="F653" s="51"/>
      <c r="G653" s="37"/>
      <c r="H653" s="51"/>
      <c r="I653" s="51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15">
      <c r="A654" s="37"/>
      <c r="B654" s="37"/>
      <c r="C654" s="37"/>
      <c r="D654" s="37"/>
      <c r="E654" s="51"/>
      <c r="F654" s="51"/>
      <c r="G654" s="37"/>
      <c r="H654" s="51"/>
      <c r="I654" s="51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15">
      <c r="A655" s="37"/>
      <c r="B655" s="37"/>
      <c r="C655" s="37"/>
      <c r="D655" s="37"/>
      <c r="E655" s="51"/>
      <c r="F655" s="51"/>
      <c r="G655" s="37"/>
      <c r="H655" s="51"/>
      <c r="I655" s="51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15">
      <c r="A656" s="37"/>
      <c r="B656" s="37"/>
      <c r="C656" s="37"/>
      <c r="D656" s="37"/>
      <c r="E656" s="51"/>
      <c r="F656" s="51"/>
      <c r="G656" s="37"/>
      <c r="H656" s="51"/>
      <c r="I656" s="51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15">
      <c r="A657" s="37"/>
      <c r="B657" s="37"/>
      <c r="C657" s="37"/>
      <c r="D657" s="37"/>
      <c r="E657" s="51"/>
      <c r="F657" s="51"/>
      <c r="G657" s="37"/>
      <c r="H657" s="51"/>
      <c r="I657" s="51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15">
      <c r="A658" s="37"/>
      <c r="B658" s="37"/>
      <c r="C658" s="37"/>
      <c r="D658" s="37"/>
      <c r="E658" s="51"/>
      <c r="F658" s="51"/>
      <c r="G658" s="37"/>
      <c r="H658" s="51"/>
      <c r="I658" s="51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15">
      <c r="A659" s="37"/>
      <c r="B659" s="37"/>
      <c r="C659" s="37"/>
      <c r="D659" s="37"/>
      <c r="E659" s="51"/>
      <c r="F659" s="51"/>
      <c r="G659" s="37"/>
      <c r="H659" s="51"/>
      <c r="I659" s="51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15">
      <c r="A660" s="37"/>
      <c r="B660" s="37"/>
      <c r="C660" s="37"/>
      <c r="D660" s="37"/>
      <c r="E660" s="51"/>
      <c r="F660" s="51"/>
      <c r="G660" s="37"/>
      <c r="H660" s="51"/>
      <c r="I660" s="51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15">
      <c r="A661" s="37"/>
      <c r="B661" s="37"/>
      <c r="C661" s="37"/>
      <c r="D661" s="37"/>
      <c r="E661" s="51"/>
      <c r="F661" s="51"/>
      <c r="G661" s="37"/>
      <c r="H661" s="51"/>
      <c r="I661" s="51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15">
      <c r="A662" s="37"/>
      <c r="B662" s="37"/>
      <c r="C662" s="37"/>
      <c r="D662" s="37"/>
      <c r="E662" s="51"/>
      <c r="F662" s="51"/>
      <c r="G662" s="37"/>
      <c r="H662" s="51"/>
      <c r="I662" s="51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15">
      <c r="A663" s="37"/>
      <c r="B663" s="37"/>
      <c r="C663" s="37"/>
      <c r="D663" s="37"/>
      <c r="E663" s="51"/>
      <c r="F663" s="51"/>
      <c r="G663" s="37"/>
      <c r="H663" s="51"/>
      <c r="I663" s="51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15">
      <c r="A664" s="37"/>
      <c r="B664" s="37"/>
      <c r="C664" s="37"/>
      <c r="D664" s="37"/>
      <c r="E664" s="51"/>
      <c r="F664" s="51"/>
      <c r="G664" s="37"/>
      <c r="H664" s="51"/>
      <c r="I664" s="51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15">
      <c r="A665" s="37"/>
      <c r="B665" s="37"/>
      <c r="C665" s="37"/>
      <c r="D665" s="37"/>
      <c r="E665" s="51"/>
      <c r="F665" s="51"/>
      <c r="G665" s="37"/>
      <c r="H665" s="51"/>
      <c r="I665" s="51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15">
      <c r="A666" s="37"/>
      <c r="B666" s="37"/>
      <c r="C666" s="37"/>
      <c r="D666" s="37"/>
      <c r="E666" s="51"/>
      <c r="F666" s="51"/>
      <c r="G666" s="37"/>
      <c r="H666" s="51"/>
      <c r="I666" s="51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15">
      <c r="A667" s="37"/>
      <c r="B667" s="37"/>
      <c r="C667" s="37"/>
      <c r="D667" s="37"/>
      <c r="E667" s="51"/>
      <c r="F667" s="51"/>
      <c r="G667" s="37"/>
      <c r="H667" s="51"/>
      <c r="I667" s="51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15">
      <c r="A668" s="37"/>
      <c r="B668" s="37"/>
      <c r="C668" s="37"/>
      <c r="D668" s="37"/>
      <c r="E668" s="51"/>
      <c r="F668" s="51"/>
      <c r="G668" s="37"/>
      <c r="H668" s="51"/>
      <c r="I668" s="51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15">
      <c r="A669" s="37"/>
      <c r="B669" s="37"/>
      <c r="C669" s="37"/>
      <c r="D669" s="37"/>
      <c r="E669" s="51"/>
      <c r="F669" s="51"/>
      <c r="G669" s="37"/>
      <c r="H669" s="51"/>
      <c r="I669" s="51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15">
      <c r="A670" s="37"/>
      <c r="B670" s="37"/>
      <c r="C670" s="37"/>
      <c r="D670" s="37"/>
      <c r="E670" s="51"/>
      <c r="F670" s="51"/>
      <c r="G670" s="37"/>
      <c r="H670" s="51"/>
      <c r="I670" s="51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15">
      <c r="A671" s="37"/>
      <c r="B671" s="37"/>
      <c r="C671" s="37"/>
      <c r="D671" s="37"/>
      <c r="E671" s="51"/>
      <c r="F671" s="51"/>
      <c r="G671" s="37"/>
      <c r="H671" s="51"/>
      <c r="I671" s="51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15">
      <c r="A672" s="37"/>
      <c r="B672" s="37"/>
      <c r="C672" s="37"/>
      <c r="D672" s="37"/>
      <c r="E672" s="51"/>
      <c r="F672" s="51"/>
      <c r="G672" s="37"/>
      <c r="H672" s="51"/>
      <c r="I672" s="51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15">
      <c r="A673" s="37"/>
      <c r="B673" s="37"/>
      <c r="C673" s="37"/>
      <c r="D673" s="37"/>
      <c r="E673" s="51"/>
      <c r="F673" s="51"/>
      <c r="G673" s="37"/>
      <c r="H673" s="51"/>
      <c r="I673" s="51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15">
      <c r="A674" s="37"/>
      <c r="B674" s="37"/>
      <c r="C674" s="37"/>
      <c r="D674" s="37"/>
      <c r="E674" s="51"/>
      <c r="F674" s="51"/>
      <c r="G674" s="37"/>
      <c r="H674" s="51"/>
      <c r="I674" s="51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15">
      <c r="A675" s="37"/>
      <c r="B675" s="37"/>
      <c r="C675" s="37"/>
      <c r="D675" s="37"/>
      <c r="E675" s="51"/>
      <c r="F675" s="51"/>
      <c r="G675" s="37"/>
      <c r="H675" s="51"/>
      <c r="I675" s="51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15">
      <c r="A676" s="37"/>
      <c r="B676" s="37"/>
      <c r="C676" s="37"/>
      <c r="D676" s="37"/>
      <c r="E676" s="51"/>
      <c r="F676" s="51"/>
      <c r="G676" s="37"/>
      <c r="H676" s="51"/>
      <c r="I676" s="51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15">
      <c r="A677" s="37"/>
      <c r="B677" s="37"/>
      <c r="C677" s="37"/>
      <c r="D677" s="37"/>
      <c r="E677" s="51"/>
      <c r="F677" s="51"/>
      <c r="G677" s="37"/>
      <c r="H677" s="51"/>
      <c r="I677" s="51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15">
      <c r="A678" s="37"/>
      <c r="B678" s="37"/>
      <c r="C678" s="37"/>
      <c r="D678" s="37"/>
      <c r="E678" s="51"/>
      <c r="F678" s="51"/>
      <c r="G678" s="37"/>
      <c r="H678" s="51"/>
      <c r="I678" s="51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15">
      <c r="A679" s="37"/>
      <c r="B679" s="37"/>
      <c r="C679" s="37"/>
      <c r="D679" s="37"/>
      <c r="E679" s="51"/>
      <c r="F679" s="51"/>
      <c r="G679" s="37"/>
      <c r="H679" s="51"/>
      <c r="I679" s="51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15">
      <c r="A680" s="37"/>
      <c r="B680" s="37"/>
      <c r="C680" s="37"/>
      <c r="D680" s="37"/>
      <c r="E680" s="51"/>
      <c r="F680" s="51"/>
      <c r="G680" s="37"/>
      <c r="H680" s="51"/>
      <c r="I680" s="51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15">
      <c r="A681" s="37"/>
      <c r="B681" s="37"/>
      <c r="C681" s="37"/>
      <c r="D681" s="37"/>
      <c r="E681" s="51"/>
      <c r="F681" s="51"/>
      <c r="G681" s="37"/>
      <c r="H681" s="51"/>
      <c r="I681" s="51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15">
      <c r="A682" s="37"/>
      <c r="B682" s="37"/>
      <c r="C682" s="37"/>
      <c r="D682" s="37"/>
      <c r="E682" s="51"/>
      <c r="F682" s="51"/>
      <c r="G682" s="37"/>
      <c r="H682" s="51"/>
      <c r="I682" s="51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15">
      <c r="A683" s="37"/>
      <c r="B683" s="37"/>
      <c r="C683" s="37"/>
      <c r="D683" s="37"/>
      <c r="E683" s="51"/>
      <c r="F683" s="51"/>
      <c r="G683" s="37"/>
      <c r="H683" s="51"/>
      <c r="I683" s="51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15">
      <c r="A684" s="37"/>
      <c r="B684" s="37"/>
      <c r="C684" s="37"/>
      <c r="D684" s="37"/>
      <c r="E684" s="51"/>
      <c r="F684" s="51"/>
      <c r="G684" s="37"/>
      <c r="H684" s="51"/>
      <c r="I684" s="51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15">
      <c r="A685" s="37"/>
      <c r="B685" s="37"/>
      <c r="C685" s="37"/>
      <c r="D685" s="37"/>
      <c r="E685" s="51"/>
      <c r="F685" s="51"/>
      <c r="G685" s="37"/>
      <c r="H685" s="51"/>
      <c r="I685" s="51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15">
      <c r="A686" s="37"/>
      <c r="B686" s="37"/>
      <c r="C686" s="37"/>
      <c r="D686" s="37"/>
      <c r="E686" s="51"/>
      <c r="F686" s="51"/>
      <c r="G686" s="37"/>
      <c r="H686" s="51"/>
      <c r="I686" s="51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15">
      <c r="A687" s="37"/>
      <c r="B687" s="37"/>
      <c r="C687" s="37"/>
      <c r="D687" s="37"/>
      <c r="E687" s="51"/>
      <c r="F687" s="51"/>
      <c r="G687" s="37"/>
      <c r="H687" s="51"/>
      <c r="I687" s="51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15">
      <c r="A688" s="37"/>
      <c r="B688" s="37"/>
      <c r="C688" s="37"/>
      <c r="D688" s="37"/>
      <c r="E688" s="51"/>
      <c r="F688" s="51"/>
      <c r="G688" s="37"/>
      <c r="H688" s="51"/>
      <c r="I688" s="51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15">
      <c r="A689" s="37"/>
      <c r="B689" s="37"/>
      <c r="C689" s="37"/>
      <c r="D689" s="37"/>
      <c r="E689" s="51"/>
      <c r="F689" s="51"/>
      <c r="G689" s="37"/>
      <c r="H689" s="51"/>
      <c r="I689" s="51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15">
      <c r="A690" s="37"/>
      <c r="B690" s="37"/>
      <c r="C690" s="37"/>
      <c r="D690" s="37"/>
      <c r="E690" s="51"/>
      <c r="F690" s="51"/>
      <c r="G690" s="37"/>
      <c r="H690" s="51"/>
      <c r="I690" s="51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15">
      <c r="A691" s="37"/>
      <c r="B691" s="37"/>
      <c r="C691" s="37"/>
      <c r="D691" s="37"/>
      <c r="E691" s="51"/>
      <c r="F691" s="51"/>
      <c r="G691" s="37"/>
      <c r="H691" s="51"/>
      <c r="I691" s="51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15">
      <c r="A692" s="37"/>
      <c r="B692" s="37"/>
      <c r="C692" s="37"/>
      <c r="D692" s="37"/>
      <c r="E692" s="51"/>
      <c r="F692" s="51"/>
      <c r="G692" s="37"/>
      <c r="H692" s="51"/>
      <c r="I692" s="51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15">
      <c r="A693" s="37"/>
      <c r="B693" s="37"/>
      <c r="C693" s="37"/>
      <c r="D693" s="37"/>
      <c r="E693" s="51"/>
      <c r="F693" s="51"/>
      <c r="G693" s="37"/>
      <c r="H693" s="51"/>
      <c r="I693" s="51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15">
      <c r="A694" s="37"/>
      <c r="B694" s="37"/>
      <c r="C694" s="37"/>
      <c r="D694" s="37"/>
      <c r="E694" s="51"/>
      <c r="F694" s="51"/>
      <c r="G694" s="37"/>
      <c r="H694" s="51"/>
      <c r="I694" s="51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15">
      <c r="A695" s="37"/>
      <c r="B695" s="37"/>
      <c r="C695" s="37"/>
      <c r="D695" s="37"/>
      <c r="E695" s="51"/>
      <c r="F695" s="51"/>
      <c r="G695" s="37"/>
      <c r="H695" s="51"/>
      <c r="I695" s="51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15">
      <c r="A696" s="37"/>
      <c r="B696" s="37"/>
      <c r="C696" s="37"/>
      <c r="D696" s="37"/>
      <c r="E696" s="51"/>
      <c r="F696" s="51"/>
      <c r="G696" s="37"/>
      <c r="H696" s="51"/>
      <c r="I696" s="51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15">
      <c r="A697" s="37"/>
      <c r="B697" s="37"/>
      <c r="C697" s="37"/>
      <c r="D697" s="37"/>
      <c r="E697" s="51"/>
      <c r="F697" s="51"/>
      <c r="G697" s="37"/>
      <c r="H697" s="51"/>
      <c r="I697" s="51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15">
      <c r="A698" s="37"/>
      <c r="B698" s="37"/>
      <c r="C698" s="37"/>
      <c r="D698" s="37"/>
      <c r="E698" s="51"/>
      <c r="F698" s="51"/>
      <c r="G698" s="37"/>
      <c r="H698" s="51"/>
      <c r="I698" s="51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15">
      <c r="A699" s="37"/>
      <c r="B699" s="37"/>
      <c r="C699" s="37"/>
      <c r="D699" s="37"/>
      <c r="E699" s="51"/>
      <c r="F699" s="51"/>
      <c r="G699" s="37"/>
      <c r="H699" s="51"/>
      <c r="I699" s="51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15">
      <c r="A700" s="37"/>
      <c r="B700" s="37"/>
      <c r="C700" s="37"/>
      <c r="D700" s="37"/>
      <c r="E700" s="51"/>
      <c r="F700" s="51"/>
      <c r="G700" s="37"/>
      <c r="H700" s="51"/>
      <c r="I700" s="51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15">
      <c r="A701" s="37"/>
      <c r="B701" s="37"/>
      <c r="C701" s="37"/>
      <c r="D701" s="37"/>
      <c r="E701" s="51"/>
      <c r="F701" s="51"/>
      <c r="G701" s="37"/>
      <c r="H701" s="51"/>
      <c r="I701" s="51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15">
      <c r="A702" s="37"/>
      <c r="B702" s="37"/>
      <c r="C702" s="37"/>
      <c r="D702" s="37"/>
      <c r="E702" s="51"/>
      <c r="F702" s="51"/>
      <c r="G702" s="37"/>
      <c r="H702" s="51"/>
      <c r="I702" s="51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15">
      <c r="A703" s="37"/>
      <c r="B703" s="37"/>
      <c r="C703" s="37"/>
      <c r="D703" s="37"/>
      <c r="E703" s="51"/>
      <c r="F703" s="51"/>
      <c r="G703" s="37"/>
      <c r="H703" s="51"/>
      <c r="I703" s="51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15">
      <c r="A704" s="37"/>
      <c r="B704" s="37"/>
      <c r="C704" s="37"/>
      <c r="D704" s="37"/>
      <c r="E704" s="51"/>
      <c r="F704" s="51"/>
      <c r="G704" s="37"/>
      <c r="H704" s="51"/>
      <c r="I704" s="51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15">
      <c r="A705" s="37"/>
      <c r="B705" s="37"/>
      <c r="C705" s="37"/>
      <c r="D705" s="37"/>
      <c r="E705" s="51"/>
      <c r="F705" s="51"/>
      <c r="G705" s="37"/>
      <c r="H705" s="51"/>
      <c r="I705" s="51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15">
      <c r="A706" s="37"/>
      <c r="B706" s="37"/>
      <c r="C706" s="37"/>
      <c r="D706" s="37"/>
      <c r="E706" s="51"/>
      <c r="F706" s="51"/>
      <c r="G706" s="37"/>
      <c r="H706" s="51"/>
      <c r="I706" s="51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15">
      <c r="A707" s="37"/>
      <c r="B707" s="37"/>
      <c r="C707" s="37"/>
      <c r="D707" s="37"/>
      <c r="E707" s="51"/>
      <c r="F707" s="51"/>
      <c r="G707" s="37"/>
      <c r="H707" s="51"/>
      <c r="I707" s="51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15">
      <c r="A708" s="37"/>
      <c r="B708" s="37"/>
      <c r="C708" s="37"/>
      <c r="D708" s="37"/>
      <c r="E708" s="51"/>
      <c r="F708" s="51"/>
      <c r="G708" s="37"/>
      <c r="H708" s="51"/>
      <c r="I708" s="51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15">
      <c r="A709" s="37"/>
      <c r="B709" s="37"/>
      <c r="C709" s="37"/>
      <c r="D709" s="37"/>
      <c r="E709" s="51"/>
      <c r="F709" s="51"/>
      <c r="G709" s="37"/>
      <c r="H709" s="51"/>
      <c r="I709" s="51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15">
      <c r="A710" s="37"/>
      <c r="B710" s="37"/>
      <c r="C710" s="37"/>
      <c r="D710" s="37"/>
      <c r="E710" s="51"/>
      <c r="F710" s="51"/>
      <c r="G710" s="37"/>
      <c r="H710" s="51"/>
      <c r="I710" s="51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15">
      <c r="A711" s="37"/>
      <c r="B711" s="37"/>
      <c r="C711" s="37"/>
      <c r="D711" s="37"/>
      <c r="E711" s="51"/>
      <c r="F711" s="51"/>
      <c r="G711" s="37"/>
      <c r="H711" s="51"/>
      <c r="I711" s="51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15">
      <c r="A712" s="37"/>
      <c r="B712" s="37"/>
      <c r="C712" s="37"/>
      <c r="D712" s="37"/>
      <c r="E712" s="51"/>
      <c r="F712" s="51"/>
      <c r="G712" s="37"/>
      <c r="H712" s="51"/>
      <c r="I712" s="51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15">
      <c r="A713" s="37"/>
      <c r="B713" s="37"/>
      <c r="C713" s="37"/>
      <c r="D713" s="37"/>
      <c r="E713" s="51"/>
      <c r="F713" s="51"/>
      <c r="G713" s="37"/>
      <c r="H713" s="51"/>
      <c r="I713" s="51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15">
      <c r="A714" s="37"/>
      <c r="B714" s="37"/>
      <c r="C714" s="37"/>
      <c r="D714" s="37"/>
      <c r="E714" s="51"/>
      <c r="F714" s="51"/>
      <c r="G714" s="37"/>
      <c r="H714" s="51"/>
      <c r="I714" s="51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15">
      <c r="A715" s="37"/>
      <c r="B715" s="37"/>
      <c r="C715" s="37"/>
      <c r="D715" s="37"/>
      <c r="E715" s="51"/>
      <c r="F715" s="51"/>
      <c r="G715" s="37"/>
      <c r="H715" s="51"/>
      <c r="I715" s="51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15">
      <c r="A716" s="37"/>
      <c r="B716" s="37"/>
      <c r="C716" s="37"/>
      <c r="D716" s="37"/>
      <c r="E716" s="51"/>
      <c r="F716" s="51"/>
      <c r="G716" s="37"/>
      <c r="H716" s="51"/>
      <c r="I716" s="51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15">
      <c r="A717" s="37"/>
      <c r="B717" s="37"/>
      <c r="C717" s="37"/>
      <c r="D717" s="37"/>
      <c r="E717" s="51"/>
      <c r="F717" s="51"/>
      <c r="G717" s="37"/>
      <c r="H717" s="51"/>
      <c r="I717" s="51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15">
      <c r="A718" s="37"/>
      <c r="B718" s="37"/>
      <c r="C718" s="37"/>
      <c r="D718" s="37"/>
      <c r="E718" s="51"/>
      <c r="F718" s="51"/>
      <c r="G718" s="37"/>
      <c r="H718" s="51"/>
      <c r="I718" s="51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15">
      <c r="A719" s="37"/>
      <c r="B719" s="37"/>
      <c r="C719" s="37"/>
      <c r="D719" s="37"/>
      <c r="E719" s="51"/>
      <c r="F719" s="51"/>
      <c r="G719" s="37"/>
      <c r="H719" s="51"/>
      <c r="I719" s="51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15">
      <c r="A720" s="37"/>
      <c r="B720" s="37"/>
      <c r="C720" s="37"/>
      <c r="D720" s="37"/>
      <c r="E720" s="51"/>
      <c r="F720" s="51"/>
      <c r="G720" s="37"/>
      <c r="H720" s="51"/>
      <c r="I720" s="51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15">
      <c r="A721" s="37"/>
      <c r="B721" s="37"/>
      <c r="C721" s="37"/>
      <c r="D721" s="37"/>
      <c r="E721" s="51"/>
      <c r="F721" s="51"/>
      <c r="G721" s="37"/>
      <c r="H721" s="51"/>
      <c r="I721" s="51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15">
      <c r="A722" s="37"/>
      <c r="B722" s="37"/>
      <c r="C722" s="37"/>
      <c r="D722" s="37"/>
      <c r="E722" s="51"/>
      <c r="F722" s="51"/>
      <c r="G722" s="37"/>
      <c r="H722" s="51"/>
      <c r="I722" s="51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15">
      <c r="A723" s="37"/>
      <c r="B723" s="37"/>
      <c r="C723" s="37"/>
      <c r="D723" s="37"/>
      <c r="E723" s="51"/>
      <c r="F723" s="51"/>
      <c r="G723" s="37"/>
      <c r="H723" s="51"/>
      <c r="I723" s="51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15">
      <c r="A724" s="37"/>
      <c r="B724" s="37"/>
      <c r="C724" s="37"/>
      <c r="D724" s="37"/>
      <c r="E724" s="51"/>
      <c r="F724" s="51"/>
      <c r="G724" s="37"/>
      <c r="H724" s="51"/>
      <c r="I724" s="51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15">
      <c r="A725" s="37"/>
      <c r="B725" s="37"/>
      <c r="C725" s="37"/>
      <c r="D725" s="37"/>
      <c r="E725" s="51"/>
      <c r="F725" s="51"/>
      <c r="G725" s="37"/>
      <c r="H725" s="51"/>
      <c r="I725" s="51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15">
      <c r="A726" s="37"/>
      <c r="B726" s="37"/>
      <c r="C726" s="37"/>
      <c r="D726" s="37"/>
      <c r="E726" s="51"/>
      <c r="F726" s="51"/>
      <c r="G726" s="37"/>
      <c r="H726" s="51"/>
      <c r="I726" s="51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15">
      <c r="A727" s="37"/>
      <c r="B727" s="37"/>
      <c r="C727" s="37"/>
      <c r="D727" s="37"/>
      <c r="E727" s="51"/>
      <c r="F727" s="51"/>
      <c r="G727" s="37"/>
      <c r="H727" s="51"/>
      <c r="I727" s="51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15">
      <c r="A728" s="37"/>
      <c r="B728" s="37"/>
      <c r="C728" s="37"/>
      <c r="D728" s="37"/>
      <c r="E728" s="51"/>
      <c r="F728" s="51"/>
      <c r="G728" s="37"/>
      <c r="H728" s="51"/>
      <c r="I728" s="51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15">
      <c r="A729" s="37"/>
      <c r="B729" s="37"/>
      <c r="C729" s="37"/>
      <c r="D729" s="37"/>
      <c r="E729" s="51"/>
      <c r="F729" s="51"/>
      <c r="G729" s="37"/>
      <c r="H729" s="51"/>
      <c r="I729" s="51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15">
      <c r="A730" s="37"/>
      <c r="B730" s="37"/>
      <c r="C730" s="37"/>
      <c r="D730" s="37"/>
      <c r="E730" s="51"/>
      <c r="F730" s="51"/>
      <c r="G730" s="37"/>
      <c r="H730" s="51"/>
      <c r="I730" s="51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15">
      <c r="A731" s="37"/>
      <c r="B731" s="37"/>
      <c r="C731" s="37"/>
      <c r="D731" s="37"/>
      <c r="E731" s="51"/>
      <c r="F731" s="51"/>
      <c r="G731" s="37"/>
      <c r="H731" s="51"/>
      <c r="I731" s="51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15">
      <c r="A732" s="37"/>
      <c r="B732" s="37"/>
      <c r="C732" s="37"/>
      <c r="D732" s="37"/>
      <c r="E732" s="51"/>
      <c r="F732" s="51"/>
      <c r="G732" s="37"/>
      <c r="H732" s="51"/>
      <c r="I732" s="51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15">
      <c r="A733" s="37"/>
      <c r="B733" s="37"/>
      <c r="C733" s="37"/>
      <c r="D733" s="37"/>
      <c r="E733" s="51"/>
      <c r="F733" s="51"/>
      <c r="G733" s="37"/>
      <c r="H733" s="51"/>
      <c r="I733" s="51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15">
      <c r="A734" s="37"/>
      <c r="B734" s="37"/>
      <c r="C734" s="37"/>
      <c r="D734" s="37"/>
      <c r="E734" s="51"/>
      <c r="F734" s="51"/>
      <c r="G734" s="37"/>
      <c r="H734" s="51"/>
      <c r="I734" s="51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15">
      <c r="A735" s="37"/>
      <c r="B735" s="37"/>
      <c r="C735" s="37"/>
      <c r="D735" s="37"/>
      <c r="E735" s="51"/>
      <c r="F735" s="51"/>
      <c r="G735" s="37"/>
      <c r="H735" s="51"/>
      <c r="I735" s="51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15">
      <c r="A736" s="37"/>
      <c r="B736" s="37"/>
      <c r="C736" s="37"/>
      <c r="D736" s="37"/>
      <c r="E736" s="51"/>
      <c r="F736" s="51"/>
      <c r="G736" s="37"/>
      <c r="H736" s="51"/>
      <c r="I736" s="51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15">
      <c r="A737" s="37"/>
      <c r="B737" s="37"/>
      <c r="C737" s="37"/>
      <c r="D737" s="37"/>
      <c r="E737" s="51"/>
      <c r="F737" s="51"/>
      <c r="G737" s="37"/>
      <c r="H737" s="51"/>
      <c r="I737" s="51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15">
      <c r="A738" s="37"/>
      <c r="B738" s="37"/>
      <c r="C738" s="37"/>
      <c r="D738" s="37"/>
      <c r="E738" s="51"/>
      <c r="F738" s="51"/>
      <c r="G738" s="37"/>
      <c r="H738" s="51"/>
      <c r="I738" s="51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15">
      <c r="A739" s="37"/>
      <c r="B739" s="37"/>
      <c r="C739" s="37"/>
      <c r="D739" s="37"/>
      <c r="E739" s="51"/>
      <c r="F739" s="51"/>
      <c r="G739" s="37"/>
      <c r="H739" s="51"/>
      <c r="I739" s="51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15">
      <c r="A740" s="37"/>
      <c r="B740" s="37"/>
      <c r="C740" s="37"/>
      <c r="D740" s="37"/>
      <c r="E740" s="51"/>
      <c r="F740" s="51"/>
      <c r="G740" s="37"/>
      <c r="H740" s="51"/>
      <c r="I740" s="51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15">
      <c r="A741" s="37"/>
      <c r="B741" s="37"/>
      <c r="C741" s="37"/>
      <c r="D741" s="37"/>
      <c r="E741" s="51"/>
      <c r="F741" s="51"/>
      <c r="G741" s="37"/>
      <c r="H741" s="51"/>
      <c r="I741" s="51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15">
      <c r="A742" s="37"/>
      <c r="B742" s="37"/>
      <c r="C742" s="37"/>
      <c r="D742" s="37"/>
      <c r="E742" s="51"/>
      <c r="F742" s="51"/>
      <c r="G742" s="37"/>
      <c r="H742" s="51"/>
      <c r="I742" s="51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15">
      <c r="A743" s="37"/>
      <c r="B743" s="37"/>
      <c r="C743" s="37"/>
      <c r="D743" s="37"/>
      <c r="E743" s="51"/>
      <c r="F743" s="51"/>
      <c r="G743" s="37"/>
      <c r="H743" s="51"/>
      <c r="I743" s="51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15">
      <c r="A744" s="37"/>
      <c r="B744" s="37"/>
      <c r="C744" s="37"/>
      <c r="D744" s="37"/>
      <c r="E744" s="51"/>
      <c r="F744" s="51"/>
      <c r="G744" s="37"/>
      <c r="H744" s="51"/>
      <c r="I744" s="51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15">
      <c r="A745" s="37"/>
      <c r="B745" s="37"/>
      <c r="C745" s="37"/>
      <c r="D745" s="37"/>
      <c r="E745" s="51"/>
      <c r="F745" s="51"/>
      <c r="G745" s="37"/>
      <c r="H745" s="51"/>
      <c r="I745" s="51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15">
      <c r="A746" s="37"/>
      <c r="B746" s="37"/>
      <c r="C746" s="37"/>
      <c r="D746" s="37"/>
      <c r="E746" s="51"/>
      <c r="F746" s="51"/>
      <c r="G746" s="37"/>
      <c r="H746" s="51"/>
      <c r="I746" s="51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15">
      <c r="A747" s="37"/>
      <c r="B747" s="37"/>
      <c r="C747" s="37"/>
      <c r="D747" s="37"/>
      <c r="E747" s="51"/>
      <c r="F747" s="51"/>
      <c r="G747" s="37"/>
      <c r="H747" s="51"/>
      <c r="I747" s="51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15">
      <c r="A748" s="37"/>
      <c r="B748" s="37"/>
      <c r="C748" s="37"/>
      <c r="D748" s="37"/>
      <c r="E748" s="51"/>
      <c r="F748" s="51"/>
      <c r="G748" s="37"/>
      <c r="H748" s="51"/>
      <c r="I748" s="51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15">
      <c r="A749" s="37"/>
      <c r="B749" s="37"/>
      <c r="C749" s="37"/>
      <c r="D749" s="37"/>
      <c r="E749" s="51"/>
      <c r="F749" s="51"/>
      <c r="G749" s="37"/>
      <c r="H749" s="51"/>
      <c r="I749" s="51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15">
      <c r="A750" s="37"/>
      <c r="B750" s="37"/>
      <c r="C750" s="37"/>
      <c r="D750" s="37"/>
      <c r="E750" s="51"/>
      <c r="F750" s="51"/>
      <c r="G750" s="37"/>
      <c r="H750" s="51"/>
      <c r="I750" s="51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15">
      <c r="A751" s="37"/>
      <c r="B751" s="37"/>
      <c r="C751" s="37"/>
      <c r="D751" s="37"/>
      <c r="E751" s="51"/>
      <c r="F751" s="51"/>
      <c r="G751" s="37"/>
      <c r="H751" s="51"/>
      <c r="I751" s="51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15">
      <c r="A752" s="37"/>
      <c r="B752" s="37"/>
      <c r="C752" s="37"/>
      <c r="D752" s="37"/>
      <c r="E752" s="51"/>
      <c r="F752" s="51"/>
      <c r="G752" s="37"/>
      <c r="H752" s="51"/>
      <c r="I752" s="51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15">
      <c r="A753" s="37"/>
      <c r="B753" s="37"/>
      <c r="C753" s="37"/>
      <c r="D753" s="37"/>
      <c r="E753" s="51"/>
      <c r="F753" s="51"/>
      <c r="G753" s="37"/>
      <c r="H753" s="51"/>
      <c r="I753" s="51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15">
      <c r="A754" s="37"/>
      <c r="B754" s="37"/>
      <c r="C754" s="37"/>
      <c r="D754" s="37"/>
      <c r="E754" s="51"/>
      <c r="F754" s="51"/>
      <c r="G754" s="37"/>
      <c r="H754" s="51"/>
      <c r="I754" s="51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15">
      <c r="A755" s="37"/>
      <c r="B755" s="37"/>
      <c r="C755" s="37"/>
      <c r="D755" s="37"/>
      <c r="E755" s="51"/>
      <c r="F755" s="51"/>
      <c r="G755" s="37"/>
      <c r="H755" s="51"/>
      <c r="I755" s="51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15">
      <c r="A756" s="37"/>
      <c r="B756" s="37"/>
      <c r="C756" s="37"/>
      <c r="D756" s="37"/>
      <c r="E756" s="51"/>
      <c r="F756" s="51"/>
      <c r="G756" s="37"/>
      <c r="H756" s="51"/>
      <c r="I756" s="51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15">
      <c r="A757" s="37"/>
      <c r="B757" s="37"/>
      <c r="C757" s="37"/>
      <c r="D757" s="37"/>
      <c r="E757" s="51"/>
      <c r="F757" s="51"/>
      <c r="G757" s="37"/>
      <c r="H757" s="51"/>
      <c r="I757" s="51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15">
      <c r="A758" s="37"/>
      <c r="B758" s="37"/>
      <c r="C758" s="37"/>
      <c r="D758" s="37"/>
      <c r="E758" s="51"/>
      <c r="F758" s="51"/>
      <c r="G758" s="37"/>
      <c r="H758" s="51"/>
      <c r="I758" s="51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15">
      <c r="A759" s="37"/>
      <c r="B759" s="37"/>
      <c r="C759" s="37"/>
      <c r="D759" s="37"/>
      <c r="E759" s="51"/>
      <c r="F759" s="51"/>
      <c r="G759" s="37"/>
      <c r="H759" s="51"/>
      <c r="I759" s="51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15">
      <c r="A760" s="37"/>
      <c r="B760" s="37"/>
      <c r="C760" s="37"/>
      <c r="D760" s="37"/>
      <c r="E760" s="51"/>
      <c r="F760" s="51"/>
      <c r="G760" s="37"/>
      <c r="H760" s="51"/>
      <c r="I760" s="51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15">
      <c r="A761" s="37"/>
      <c r="B761" s="37"/>
      <c r="C761" s="37"/>
      <c r="D761" s="37"/>
      <c r="E761" s="51"/>
      <c r="F761" s="51"/>
      <c r="G761" s="37"/>
      <c r="H761" s="51"/>
      <c r="I761" s="51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15">
      <c r="A762" s="37"/>
      <c r="B762" s="37"/>
      <c r="C762" s="37"/>
      <c r="D762" s="37"/>
      <c r="E762" s="51"/>
      <c r="F762" s="51"/>
      <c r="G762" s="37"/>
      <c r="H762" s="51"/>
      <c r="I762" s="51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15">
      <c r="A763" s="37"/>
      <c r="B763" s="37"/>
      <c r="C763" s="37"/>
      <c r="D763" s="37"/>
      <c r="E763" s="51"/>
      <c r="F763" s="51"/>
      <c r="G763" s="37"/>
      <c r="H763" s="51"/>
      <c r="I763" s="51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15">
      <c r="A764" s="37"/>
      <c r="B764" s="37"/>
      <c r="C764" s="37"/>
      <c r="D764" s="37"/>
      <c r="E764" s="51"/>
      <c r="F764" s="51"/>
      <c r="G764" s="37"/>
      <c r="H764" s="51"/>
      <c r="I764" s="51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15">
      <c r="A765" s="37"/>
      <c r="B765" s="37"/>
      <c r="C765" s="37"/>
      <c r="D765" s="37"/>
      <c r="E765" s="51"/>
      <c r="F765" s="51"/>
      <c r="G765" s="37"/>
      <c r="H765" s="51"/>
      <c r="I765" s="51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15">
      <c r="A766" s="37"/>
      <c r="B766" s="37"/>
      <c r="C766" s="37"/>
      <c r="D766" s="37"/>
      <c r="E766" s="51"/>
      <c r="F766" s="51"/>
      <c r="G766" s="37"/>
      <c r="H766" s="51"/>
      <c r="I766" s="51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15">
      <c r="A767" s="37"/>
      <c r="B767" s="37"/>
      <c r="C767" s="37"/>
      <c r="D767" s="37"/>
      <c r="E767" s="51"/>
      <c r="F767" s="51"/>
      <c r="G767" s="37"/>
      <c r="H767" s="51"/>
      <c r="I767" s="51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15">
      <c r="A768" s="37"/>
      <c r="B768" s="37"/>
      <c r="C768" s="37"/>
      <c r="D768" s="37"/>
      <c r="E768" s="51"/>
      <c r="F768" s="51"/>
      <c r="G768" s="37"/>
      <c r="H768" s="51"/>
      <c r="I768" s="51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15">
      <c r="A769" s="37"/>
      <c r="B769" s="37"/>
      <c r="C769" s="37"/>
      <c r="D769" s="37"/>
      <c r="E769" s="51"/>
      <c r="F769" s="51"/>
      <c r="G769" s="37"/>
      <c r="H769" s="51"/>
      <c r="I769" s="51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15">
      <c r="A770" s="37"/>
      <c r="B770" s="37"/>
      <c r="C770" s="37"/>
      <c r="D770" s="37"/>
      <c r="E770" s="51"/>
      <c r="F770" s="51"/>
      <c r="G770" s="37"/>
      <c r="H770" s="51"/>
      <c r="I770" s="51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15">
      <c r="A771" s="37"/>
      <c r="B771" s="37"/>
      <c r="C771" s="37"/>
      <c r="D771" s="37"/>
      <c r="E771" s="51"/>
      <c r="F771" s="51"/>
      <c r="G771" s="37"/>
      <c r="H771" s="51"/>
      <c r="I771" s="51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15">
      <c r="A772" s="37"/>
      <c r="B772" s="37"/>
      <c r="C772" s="37"/>
      <c r="D772" s="37"/>
      <c r="E772" s="51"/>
      <c r="F772" s="51"/>
      <c r="G772" s="37"/>
      <c r="H772" s="51"/>
      <c r="I772" s="51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15">
      <c r="A773" s="37"/>
      <c r="B773" s="37"/>
      <c r="C773" s="37"/>
      <c r="D773" s="37"/>
      <c r="E773" s="51"/>
      <c r="F773" s="51"/>
      <c r="G773" s="37"/>
      <c r="H773" s="51"/>
      <c r="I773" s="51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15">
      <c r="A774" s="37"/>
      <c r="B774" s="37"/>
      <c r="C774" s="37"/>
      <c r="D774" s="37"/>
      <c r="E774" s="51"/>
      <c r="F774" s="51"/>
      <c r="G774" s="37"/>
      <c r="H774" s="51"/>
      <c r="I774" s="51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15">
      <c r="A775" s="37"/>
      <c r="B775" s="37"/>
      <c r="C775" s="37"/>
      <c r="D775" s="37"/>
      <c r="E775" s="51"/>
      <c r="F775" s="51"/>
      <c r="G775" s="37"/>
      <c r="H775" s="51"/>
      <c r="I775" s="51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15">
      <c r="A776" s="37"/>
      <c r="B776" s="37"/>
      <c r="C776" s="37"/>
      <c r="D776" s="37"/>
      <c r="E776" s="51"/>
      <c r="F776" s="51"/>
      <c r="G776" s="37"/>
      <c r="H776" s="51"/>
      <c r="I776" s="51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15">
      <c r="A777" s="37"/>
      <c r="B777" s="37"/>
      <c r="C777" s="37"/>
      <c r="D777" s="37"/>
      <c r="E777" s="51"/>
      <c r="F777" s="51"/>
      <c r="G777" s="37"/>
      <c r="H777" s="51"/>
      <c r="I777" s="51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15">
      <c r="A778" s="37"/>
      <c r="B778" s="37"/>
      <c r="C778" s="37"/>
      <c r="D778" s="37"/>
      <c r="E778" s="51"/>
      <c r="F778" s="51"/>
      <c r="G778" s="37"/>
      <c r="H778" s="51"/>
      <c r="I778" s="51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15">
      <c r="A779" s="37"/>
      <c r="B779" s="37"/>
      <c r="C779" s="37"/>
      <c r="D779" s="37"/>
      <c r="E779" s="51"/>
      <c r="F779" s="51"/>
      <c r="G779" s="37"/>
      <c r="H779" s="51"/>
      <c r="I779" s="51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15">
      <c r="A780" s="37"/>
      <c r="B780" s="37"/>
      <c r="C780" s="37"/>
      <c r="D780" s="37"/>
      <c r="E780" s="51"/>
      <c r="F780" s="51"/>
      <c r="G780" s="37"/>
      <c r="H780" s="51"/>
      <c r="I780" s="51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15">
      <c r="A781" s="37"/>
      <c r="B781" s="37"/>
      <c r="C781" s="37"/>
      <c r="D781" s="37"/>
      <c r="E781" s="51"/>
      <c r="F781" s="51"/>
      <c r="G781" s="37"/>
      <c r="H781" s="51"/>
      <c r="I781" s="51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15">
      <c r="A782" s="37"/>
      <c r="B782" s="37"/>
      <c r="C782" s="37"/>
      <c r="D782" s="37"/>
      <c r="E782" s="51"/>
      <c r="F782" s="51"/>
      <c r="G782" s="37"/>
      <c r="H782" s="51"/>
      <c r="I782" s="51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15">
      <c r="A783" s="37"/>
      <c r="B783" s="37"/>
      <c r="C783" s="37"/>
      <c r="D783" s="37"/>
      <c r="E783" s="51"/>
      <c r="F783" s="51"/>
      <c r="G783" s="37"/>
      <c r="H783" s="51"/>
      <c r="I783" s="51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15">
      <c r="A784" s="37"/>
      <c r="B784" s="37"/>
      <c r="C784" s="37"/>
      <c r="D784" s="37"/>
      <c r="E784" s="51"/>
      <c r="F784" s="51"/>
      <c r="G784" s="37"/>
      <c r="H784" s="51"/>
      <c r="I784" s="51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15">
      <c r="A785" s="37"/>
      <c r="B785" s="37"/>
      <c r="C785" s="37"/>
      <c r="D785" s="37"/>
      <c r="E785" s="51"/>
      <c r="F785" s="51"/>
      <c r="G785" s="37"/>
      <c r="H785" s="51"/>
      <c r="I785" s="51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15">
      <c r="A786" s="37"/>
      <c r="B786" s="37"/>
      <c r="C786" s="37"/>
      <c r="D786" s="37"/>
      <c r="E786" s="51"/>
      <c r="F786" s="51"/>
      <c r="G786" s="37"/>
      <c r="H786" s="51"/>
      <c r="I786" s="51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15">
      <c r="A787" s="37"/>
      <c r="B787" s="37"/>
      <c r="C787" s="37"/>
      <c r="D787" s="37"/>
      <c r="E787" s="51"/>
      <c r="F787" s="51"/>
      <c r="G787" s="37"/>
      <c r="H787" s="51"/>
      <c r="I787" s="51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15">
      <c r="A788" s="37"/>
      <c r="B788" s="37"/>
      <c r="C788" s="37"/>
      <c r="D788" s="37"/>
      <c r="E788" s="51"/>
      <c r="F788" s="51"/>
      <c r="G788" s="37"/>
      <c r="H788" s="51"/>
      <c r="I788" s="51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15">
      <c r="A789" s="37"/>
      <c r="B789" s="37"/>
      <c r="C789" s="37"/>
      <c r="D789" s="37"/>
      <c r="E789" s="51"/>
      <c r="F789" s="51"/>
      <c r="G789" s="37"/>
      <c r="H789" s="51"/>
      <c r="I789" s="51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15">
      <c r="A790" s="37"/>
      <c r="B790" s="37"/>
      <c r="C790" s="37"/>
      <c r="D790" s="37"/>
      <c r="E790" s="51"/>
      <c r="F790" s="51"/>
      <c r="G790" s="37"/>
      <c r="H790" s="51"/>
      <c r="I790" s="51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15">
      <c r="A791" s="37"/>
      <c r="B791" s="37"/>
      <c r="C791" s="37"/>
      <c r="D791" s="37"/>
      <c r="E791" s="51"/>
      <c r="F791" s="51"/>
      <c r="G791" s="37"/>
      <c r="H791" s="51"/>
      <c r="I791" s="51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15">
      <c r="A792" s="37"/>
      <c r="B792" s="37"/>
      <c r="C792" s="37"/>
      <c r="D792" s="37"/>
      <c r="E792" s="51"/>
      <c r="F792" s="51"/>
      <c r="G792" s="37"/>
      <c r="H792" s="51"/>
      <c r="I792" s="51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15">
      <c r="A793" s="37"/>
      <c r="B793" s="37"/>
      <c r="C793" s="37"/>
      <c r="D793" s="37"/>
      <c r="E793" s="51"/>
      <c r="F793" s="51"/>
      <c r="G793" s="37"/>
      <c r="H793" s="51"/>
      <c r="I793" s="51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15">
      <c r="A794" s="37"/>
      <c r="B794" s="37"/>
      <c r="C794" s="37"/>
      <c r="D794" s="37"/>
      <c r="E794" s="51"/>
      <c r="F794" s="51"/>
      <c r="G794" s="37"/>
      <c r="H794" s="51"/>
      <c r="I794" s="51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15">
      <c r="A795" s="37"/>
      <c r="B795" s="37"/>
      <c r="C795" s="37"/>
      <c r="D795" s="37"/>
      <c r="E795" s="51"/>
      <c r="F795" s="51"/>
      <c r="G795" s="37"/>
      <c r="H795" s="51"/>
      <c r="I795" s="51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15">
      <c r="A796" s="37"/>
      <c r="B796" s="37"/>
      <c r="C796" s="37"/>
      <c r="D796" s="37"/>
      <c r="E796" s="51"/>
      <c r="F796" s="51"/>
      <c r="G796" s="37"/>
      <c r="H796" s="51"/>
      <c r="I796" s="51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15">
      <c r="A797" s="37"/>
      <c r="B797" s="37"/>
      <c r="C797" s="37"/>
      <c r="D797" s="37"/>
      <c r="E797" s="51"/>
      <c r="F797" s="51"/>
      <c r="G797" s="37"/>
      <c r="H797" s="51"/>
      <c r="I797" s="51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15">
      <c r="A798" s="37"/>
      <c r="B798" s="37"/>
      <c r="C798" s="37"/>
      <c r="D798" s="37"/>
      <c r="E798" s="51"/>
      <c r="F798" s="51"/>
      <c r="G798" s="37"/>
      <c r="H798" s="51"/>
      <c r="I798" s="51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15">
      <c r="A799" s="37"/>
      <c r="B799" s="37"/>
      <c r="C799" s="37"/>
      <c r="D799" s="37"/>
      <c r="E799" s="51"/>
      <c r="F799" s="51"/>
      <c r="G799" s="37"/>
      <c r="H799" s="51"/>
      <c r="I799" s="51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15">
      <c r="A800" s="37"/>
      <c r="B800" s="37"/>
      <c r="C800" s="37"/>
      <c r="D800" s="37"/>
      <c r="E800" s="51"/>
      <c r="F800" s="51"/>
      <c r="G800" s="37"/>
      <c r="H800" s="51"/>
      <c r="I800" s="51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15">
      <c r="A801" s="37"/>
      <c r="B801" s="37"/>
      <c r="C801" s="37"/>
      <c r="D801" s="37"/>
      <c r="E801" s="51"/>
      <c r="F801" s="51"/>
      <c r="G801" s="37"/>
      <c r="H801" s="51"/>
      <c r="I801" s="51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15">
      <c r="A802" s="37"/>
      <c r="B802" s="37"/>
      <c r="C802" s="37"/>
      <c r="D802" s="37"/>
      <c r="E802" s="51"/>
      <c r="F802" s="51"/>
      <c r="G802" s="37"/>
      <c r="H802" s="51"/>
      <c r="I802" s="51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15">
      <c r="A803" s="37"/>
      <c r="B803" s="37"/>
      <c r="C803" s="37"/>
      <c r="D803" s="37"/>
      <c r="E803" s="51"/>
      <c r="F803" s="51"/>
      <c r="G803" s="37"/>
      <c r="H803" s="51"/>
      <c r="I803" s="51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15">
      <c r="A804" s="37"/>
      <c r="B804" s="37"/>
      <c r="C804" s="37"/>
      <c r="D804" s="37"/>
      <c r="E804" s="51"/>
      <c r="F804" s="51"/>
      <c r="G804" s="37"/>
      <c r="H804" s="51"/>
      <c r="I804" s="51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15">
      <c r="A805" s="37"/>
      <c r="B805" s="37"/>
      <c r="C805" s="37"/>
      <c r="D805" s="37"/>
      <c r="E805" s="51"/>
      <c r="F805" s="51"/>
      <c r="G805" s="37"/>
      <c r="H805" s="51"/>
      <c r="I805" s="51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15">
      <c r="A806" s="37"/>
      <c r="B806" s="37"/>
      <c r="C806" s="37"/>
      <c r="D806" s="37"/>
      <c r="E806" s="51"/>
      <c r="F806" s="51"/>
      <c r="G806" s="37"/>
      <c r="H806" s="51"/>
      <c r="I806" s="51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15">
      <c r="A807" s="37"/>
      <c r="B807" s="37"/>
      <c r="C807" s="37"/>
      <c r="D807" s="37"/>
      <c r="E807" s="51"/>
      <c r="F807" s="51"/>
      <c r="G807" s="37"/>
      <c r="H807" s="51"/>
      <c r="I807" s="51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15">
      <c r="A808" s="37"/>
      <c r="B808" s="37"/>
      <c r="C808" s="37"/>
      <c r="D808" s="37"/>
      <c r="E808" s="51"/>
      <c r="F808" s="51"/>
      <c r="G808" s="37"/>
      <c r="H808" s="51"/>
      <c r="I808" s="51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15">
      <c r="A809" s="37"/>
      <c r="B809" s="37"/>
      <c r="C809" s="37"/>
      <c r="D809" s="37"/>
      <c r="E809" s="51"/>
      <c r="F809" s="51"/>
      <c r="G809" s="37"/>
      <c r="H809" s="51"/>
      <c r="I809" s="51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15">
      <c r="A810" s="37"/>
      <c r="B810" s="37"/>
      <c r="C810" s="37"/>
      <c r="D810" s="37"/>
      <c r="E810" s="51"/>
      <c r="F810" s="51"/>
      <c r="G810" s="37"/>
      <c r="H810" s="51"/>
      <c r="I810" s="51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15">
      <c r="A811" s="37"/>
      <c r="B811" s="37"/>
      <c r="C811" s="37"/>
      <c r="D811" s="37"/>
      <c r="E811" s="51"/>
      <c r="F811" s="51"/>
      <c r="G811" s="37"/>
      <c r="H811" s="51"/>
      <c r="I811" s="51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15">
      <c r="A812" s="37"/>
      <c r="B812" s="37"/>
      <c r="C812" s="37"/>
      <c r="D812" s="37"/>
      <c r="E812" s="51"/>
      <c r="F812" s="51"/>
      <c r="G812" s="37"/>
      <c r="H812" s="51"/>
      <c r="I812" s="51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15">
      <c r="A813" s="37"/>
      <c r="B813" s="37"/>
      <c r="C813" s="37"/>
      <c r="D813" s="37"/>
      <c r="E813" s="51"/>
      <c r="F813" s="51"/>
      <c r="G813" s="37"/>
      <c r="H813" s="51"/>
      <c r="I813" s="51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15">
      <c r="A814" s="37"/>
      <c r="B814" s="37"/>
      <c r="C814" s="37"/>
      <c r="D814" s="37"/>
      <c r="E814" s="51"/>
      <c r="F814" s="51"/>
      <c r="G814" s="37"/>
      <c r="H814" s="51"/>
      <c r="I814" s="51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15">
      <c r="A815" s="37"/>
      <c r="B815" s="37"/>
      <c r="C815" s="37"/>
      <c r="D815" s="37"/>
      <c r="E815" s="51"/>
      <c r="F815" s="51"/>
      <c r="G815" s="37"/>
      <c r="H815" s="51"/>
      <c r="I815" s="51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15">
      <c r="A816" s="37"/>
      <c r="B816" s="37"/>
      <c r="C816" s="37"/>
      <c r="D816" s="37"/>
      <c r="E816" s="51"/>
      <c r="F816" s="51"/>
      <c r="G816" s="37"/>
      <c r="H816" s="51"/>
      <c r="I816" s="51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15">
      <c r="A817" s="37"/>
      <c r="B817" s="37"/>
      <c r="C817" s="37"/>
      <c r="D817" s="37"/>
      <c r="E817" s="51"/>
      <c r="F817" s="51"/>
      <c r="G817" s="37"/>
      <c r="H817" s="51"/>
      <c r="I817" s="51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15">
      <c r="A818" s="37"/>
      <c r="B818" s="37"/>
      <c r="C818" s="37"/>
      <c r="D818" s="37"/>
      <c r="E818" s="51"/>
      <c r="F818" s="51"/>
      <c r="G818" s="37"/>
      <c r="H818" s="51"/>
      <c r="I818" s="51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15">
      <c r="A819" s="37"/>
      <c r="B819" s="37"/>
      <c r="C819" s="37"/>
      <c r="D819" s="37"/>
      <c r="E819" s="51"/>
      <c r="F819" s="51"/>
      <c r="G819" s="37"/>
      <c r="H819" s="51"/>
      <c r="I819" s="51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15">
      <c r="A820" s="37"/>
      <c r="B820" s="37"/>
      <c r="C820" s="37"/>
      <c r="D820" s="37"/>
      <c r="E820" s="51"/>
      <c r="F820" s="51"/>
      <c r="G820" s="37"/>
      <c r="H820" s="51"/>
      <c r="I820" s="51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15">
      <c r="A821" s="37"/>
      <c r="B821" s="37"/>
      <c r="C821" s="37"/>
      <c r="D821" s="37"/>
      <c r="E821" s="51"/>
      <c r="F821" s="51"/>
      <c r="G821" s="37"/>
      <c r="H821" s="51"/>
      <c r="I821" s="51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15">
      <c r="A822" s="37"/>
      <c r="B822" s="37"/>
      <c r="C822" s="37"/>
      <c r="D822" s="37"/>
      <c r="E822" s="51"/>
      <c r="F822" s="51"/>
      <c r="G822" s="37"/>
      <c r="H822" s="51"/>
      <c r="I822" s="51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15">
      <c r="A823" s="37"/>
      <c r="B823" s="37"/>
      <c r="C823" s="37"/>
      <c r="D823" s="37"/>
      <c r="E823" s="51"/>
      <c r="F823" s="51"/>
      <c r="G823" s="37"/>
      <c r="H823" s="51"/>
      <c r="I823" s="51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15">
      <c r="A824" s="37"/>
      <c r="B824" s="37"/>
      <c r="C824" s="37"/>
      <c r="D824" s="37"/>
      <c r="E824" s="51"/>
      <c r="F824" s="51"/>
      <c r="G824" s="37"/>
      <c r="H824" s="51"/>
      <c r="I824" s="51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15">
      <c r="A825" s="37"/>
      <c r="B825" s="37"/>
      <c r="C825" s="37"/>
      <c r="D825" s="37"/>
      <c r="E825" s="51"/>
      <c r="F825" s="51"/>
      <c r="G825" s="37"/>
      <c r="H825" s="51"/>
      <c r="I825" s="51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15">
      <c r="A826" s="37"/>
      <c r="B826" s="37"/>
      <c r="C826" s="37"/>
      <c r="D826" s="37"/>
      <c r="E826" s="51"/>
      <c r="F826" s="51"/>
      <c r="G826" s="37"/>
      <c r="H826" s="51"/>
      <c r="I826" s="51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15">
      <c r="A827" s="37"/>
      <c r="B827" s="37"/>
      <c r="C827" s="37"/>
      <c r="D827" s="37"/>
      <c r="E827" s="51"/>
      <c r="F827" s="51"/>
      <c r="G827" s="37"/>
      <c r="H827" s="51"/>
      <c r="I827" s="51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15">
      <c r="A828" s="37"/>
      <c r="B828" s="37"/>
      <c r="C828" s="37"/>
      <c r="D828" s="37"/>
      <c r="E828" s="51"/>
      <c r="F828" s="51"/>
      <c r="G828" s="37"/>
      <c r="H828" s="51"/>
      <c r="I828" s="51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15">
      <c r="A829" s="37"/>
      <c r="B829" s="37"/>
      <c r="C829" s="37"/>
      <c r="D829" s="37"/>
      <c r="E829" s="51"/>
      <c r="F829" s="51"/>
      <c r="G829" s="37"/>
      <c r="H829" s="51"/>
      <c r="I829" s="51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15">
      <c r="A830" s="37"/>
      <c r="B830" s="37"/>
      <c r="C830" s="37"/>
      <c r="D830" s="37"/>
      <c r="E830" s="51"/>
      <c r="F830" s="51"/>
      <c r="G830" s="37"/>
      <c r="H830" s="51"/>
      <c r="I830" s="51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15">
      <c r="A831" s="37"/>
      <c r="B831" s="37"/>
      <c r="C831" s="37"/>
      <c r="D831" s="37"/>
      <c r="E831" s="51"/>
      <c r="F831" s="51"/>
      <c r="G831" s="37"/>
      <c r="H831" s="51"/>
      <c r="I831" s="51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15">
      <c r="A832" s="37"/>
      <c r="B832" s="37"/>
      <c r="C832" s="37"/>
      <c r="D832" s="37"/>
      <c r="E832" s="51"/>
      <c r="F832" s="51"/>
      <c r="G832" s="37"/>
      <c r="H832" s="51"/>
      <c r="I832" s="51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15">
      <c r="A833" s="37"/>
      <c r="B833" s="37"/>
      <c r="C833" s="37"/>
      <c r="D833" s="37"/>
      <c r="E833" s="51"/>
      <c r="F833" s="51"/>
      <c r="G833" s="37"/>
      <c r="H833" s="51"/>
      <c r="I833" s="51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15">
      <c r="A834" s="37"/>
      <c r="B834" s="37"/>
      <c r="C834" s="37"/>
      <c r="D834" s="37"/>
      <c r="E834" s="51"/>
      <c r="F834" s="51"/>
      <c r="G834" s="37"/>
      <c r="H834" s="51"/>
      <c r="I834" s="51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15">
      <c r="A835" s="37"/>
      <c r="B835" s="37"/>
      <c r="C835" s="37"/>
      <c r="D835" s="37"/>
      <c r="E835" s="51"/>
      <c r="F835" s="51"/>
      <c r="G835" s="37"/>
      <c r="H835" s="51"/>
      <c r="I835" s="51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15">
      <c r="A836" s="37"/>
      <c r="B836" s="37"/>
      <c r="C836" s="37"/>
      <c r="D836" s="37"/>
      <c r="E836" s="51"/>
      <c r="F836" s="51"/>
      <c r="G836" s="37"/>
      <c r="H836" s="51"/>
      <c r="I836" s="51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15">
      <c r="A837" s="37"/>
      <c r="B837" s="37"/>
      <c r="C837" s="37"/>
      <c r="D837" s="37"/>
      <c r="E837" s="51"/>
      <c r="F837" s="51"/>
      <c r="G837" s="37"/>
      <c r="H837" s="51"/>
      <c r="I837" s="51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15">
      <c r="A838" s="37"/>
      <c r="B838" s="37"/>
      <c r="C838" s="37"/>
      <c r="D838" s="37"/>
      <c r="E838" s="51"/>
      <c r="F838" s="51"/>
      <c r="G838" s="37"/>
      <c r="H838" s="51"/>
      <c r="I838" s="51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15">
      <c r="A839" s="37"/>
      <c r="B839" s="37"/>
      <c r="C839" s="37"/>
      <c r="D839" s="37"/>
      <c r="E839" s="51"/>
      <c r="F839" s="51"/>
      <c r="G839" s="37"/>
      <c r="H839" s="51"/>
      <c r="I839" s="51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15">
      <c r="A840" s="37"/>
      <c r="B840" s="37"/>
      <c r="C840" s="37"/>
      <c r="D840" s="37"/>
      <c r="E840" s="51"/>
      <c r="F840" s="51"/>
      <c r="G840" s="37"/>
      <c r="H840" s="51"/>
      <c r="I840" s="51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15">
      <c r="A841" s="37"/>
      <c r="B841" s="37"/>
      <c r="C841" s="37"/>
      <c r="D841" s="37"/>
      <c r="E841" s="51"/>
      <c r="F841" s="51"/>
      <c r="G841" s="37"/>
      <c r="H841" s="51"/>
      <c r="I841" s="51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15">
      <c r="A842" s="37"/>
      <c r="B842" s="37"/>
      <c r="C842" s="37"/>
      <c r="D842" s="37"/>
      <c r="E842" s="51"/>
      <c r="F842" s="51"/>
      <c r="G842" s="37"/>
      <c r="H842" s="51"/>
      <c r="I842" s="51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15">
      <c r="A843" s="37"/>
      <c r="B843" s="37"/>
      <c r="C843" s="37"/>
      <c r="D843" s="37"/>
      <c r="E843" s="51"/>
      <c r="F843" s="51"/>
      <c r="G843" s="37"/>
      <c r="H843" s="51"/>
      <c r="I843" s="51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15">
      <c r="A844" s="37"/>
      <c r="B844" s="37"/>
      <c r="C844" s="37"/>
      <c r="D844" s="37"/>
      <c r="E844" s="51"/>
      <c r="F844" s="51"/>
      <c r="G844" s="37"/>
      <c r="H844" s="51"/>
      <c r="I844" s="51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15">
      <c r="A845" s="37"/>
      <c r="B845" s="37"/>
      <c r="C845" s="37"/>
      <c r="D845" s="37"/>
      <c r="E845" s="51"/>
      <c r="F845" s="51"/>
      <c r="G845" s="37"/>
      <c r="H845" s="51"/>
      <c r="I845" s="51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15">
      <c r="A846" s="37"/>
      <c r="B846" s="37"/>
      <c r="C846" s="37"/>
      <c r="D846" s="37"/>
      <c r="E846" s="51"/>
      <c r="F846" s="51"/>
      <c r="G846" s="37"/>
      <c r="H846" s="51"/>
      <c r="I846" s="51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15">
      <c r="A847" s="37"/>
      <c r="B847" s="37"/>
      <c r="C847" s="37"/>
      <c r="D847" s="37"/>
      <c r="E847" s="51"/>
      <c r="F847" s="51"/>
      <c r="G847" s="37"/>
      <c r="H847" s="51"/>
      <c r="I847" s="51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15">
      <c r="A848" s="37"/>
      <c r="B848" s="37"/>
      <c r="C848" s="37"/>
      <c r="D848" s="37"/>
      <c r="E848" s="51"/>
      <c r="F848" s="51"/>
      <c r="G848" s="37"/>
      <c r="H848" s="51"/>
      <c r="I848" s="51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15">
      <c r="A849" s="37"/>
      <c r="B849" s="37"/>
      <c r="C849" s="37"/>
      <c r="D849" s="37"/>
      <c r="E849" s="51"/>
      <c r="F849" s="51"/>
      <c r="G849" s="37"/>
      <c r="H849" s="51"/>
      <c r="I849" s="51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15">
      <c r="A850" s="37"/>
      <c r="B850" s="37"/>
      <c r="C850" s="37"/>
      <c r="D850" s="37"/>
      <c r="E850" s="51"/>
      <c r="F850" s="51"/>
      <c r="G850" s="37"/>
      <c r="H850" s="51"/>
      <c r="I850" s="51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15">
      <c r="A851" s="37"/>
      <c r="B851" s="37"/>
      <c r="C851" s="37"/>
      <c r="D851" s="37"/>
      <c r="E851" s="51"/>
      <c r="F851" s="51"/>
      <c r="G851" s="37"/>
      <c r="H851" s="51"/>
      <c r="I851" s="51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15">
      <c r="A852" s="37"/>
      <c r="B852" s="37"/>
      <c r="C852" s="37"/>
      <c r="D852" s="37"/>
      <c r="E852" s="51"/>
      <c r="F852" s="51"/>
      <c r="G852" s="37"/>
      <c r="H852" s="51"/>
      <c r="I852" s="51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15">
      <c r="A853" s="37"/>
      <c r="B853" s="37"/>
      <c r="C853" s="37"/>
      <c r="D853" s="37"/>
      <c r="E853" s="51"/>
      <c r="F853" s="51"/>
      <c r="G853" s="37"/>
      <c r="H853" s="51"/>
      <c r="I853" s="51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15">
      <c r="A854" s="37"/>
      <c r="B854" s="37"/>
      <c r="C854" s="37"/>
      <c r="D854" s="37"/>
      <c r="E854" s="51"/>
      <c r="F854" s="51"/>
      <c r="G854" s="37"/>
      <c r="H854" s="51"/>
      <c r="I854" s="51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15">
      <c r="A855" s="37"/>
      <c r="B855" s="37"/>
      <c r="C855" s="37"/>
      <c r="D855" s="37"/>
      <c r="E855" s="51"/>
      <c r="F855" s="51"/>
      <c r="G855" s="37"/>
      <c r="H855" s="51"/>
      <c r="I855" s="51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15">
      <c r="A856" s="37"/>
      <c r="B856" s="37"/>
      <c r="C856" s="37"/>
      <c r="D856" s="37"/>
      <c r="E856" s="51"/>
      <c r="F856" s="51"/>
      <c r="G856" s="37"/>
      <c r="H856" s="51"/>
      <c r="I856" s="51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15">
      <c r="A857" s="37"/>
      <c r="B857" s="37"/>
      <c r="C857" s="37"/>
      <c r="D857" s="37"/>
      <c r="E857" s="51"/>
      <c r="F857" s="51"/>
      <c r="G857" s="37"/>
      <c r="H857" s="51"/>
      <c r="I857" s="51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15">
      <c r="A858" s="37"/>
      <c r="B858" s="37"/>
      <c r="C858" s="37"/>
      <c r="D858" s="37"/>
      <c r="E858" s="51"/>
      <c r="F858" s="51"/>
      <c r="G858" s="37"/>
      <c r="H858" s="51"/>
      <c r="I858" s="51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15">
      <c r="A859" s="37"/>
      <c r="B859" s="37"/>
      <c r="C859" s="37"/>
      <c r="D859" s="37"/>
      <c r="E859" s="51"/>
      <c r="F859" s="51"/>
      <c r="G859" s="37"/>
      <c r="H859" s="51"/>
      <c r="I859" s="51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15">
      <c r="A860" s="37"/>
      <c r="B860" s="37"/>
      <c r="C860" s="37"/>
      <c r="D860" s="37"/>
      <c r="E860" s="51"/>
      <c r="F860" s="51"/>
      <c r="G860" s="37"/>
      <c r="H860" s="51"/>
      <c r="I860" s="51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15">
      <c r="A861" s="37"/>
      <c r="B861" s="37"/>
      <c r="C861" s="37"/>
      <c r="D861" s="37"/>
      <c r="E861" s="51"/>
      <c r="F861" s="51"/>
      <c r="G861" s="37"/>
      <c r="H861" s="51"/>
      <c r="I861" s="51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15">
      <c r="A862" s="37"/>
      <c r="B862" s="37"/>
      <c r="C862" s="37"/>
      <c r="D862" s="37"/>
      <c r="E862" s="51"/>
      <c r="F862" s="51"/>
      <c r="G862" s="37"/>
      <c r="H862" s="51"/>
      <c r="I862" s="51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15">
      <c r="A863" s="37"/>
      <c r="B863" s="37"/>
      <c r="C863" s="37"/>
      <c r="D863" s="37"/>
      <c r="E863" s="51"/>
      <c r="F863" s="51"/>
      <c r="G863" s="37"/>
      <c r="H863" s="51"/>
      <c r="I863" s="51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15">
      <c r="A864" s="37"/>
      <c r="B864" s="37"/>
      <c r="C864" s="37"/>
      <c r="D864" s="37"/>
      <c r="E864" s="51"/>
      <c r="F864" s="51"/>
      <c r="G864" s="37"/>
      <c r="H864" s="51"/>
      <c r="I864" s="51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15">
      <c r="A865" s="37"/>
      <c r="B865" s="37"/>
      <c r="C865" s="37"/>
      <c r="D865" s="37"/>
      <c r="E865" s="51"/>
      <c r="F865" s="51"/>
      <c r="G865" s="37"/>
      <c r="H865" s="51"/>
      <c r="I865" s="51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15">
      <c r="A866" s="37"/>
      <c r="B866" s="37"/>
      <c r="C866" s="37"/>
      <c r="D866" s="37"/>
      <c r="E866" s="51"/>
      <c r="F866" s="51"/>
      <c r="G866" s="37"/>
      <c r="H866" s="51"/>
      <c r="I866" s="51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15">
      <c r="A867" s="37"/>
      <c r="B867" s="37"/>
      <c r="C867" s="37"/>
      <c r="D867" s="37"/>
      <c r="E867" s="51"/>
      <c r="F867" s="51"/>
      <c r="G867" s="37"/>
      <c r="H867" s="51"/>
      <c r="I867" s="51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15">
      <c r="A868" s="37"/>
      <c r="B868" s="37"/>
      <c r="C868" s="37"/>
      <c r="D868" s="37"/>
      <c r="E868" s="51"/>
      <c r="F868" s="51"/>
      <c r="G868" s="37"/>
      <c r="H868" s="51"/>
      <c r="I868" s="51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15">
      <c r="A869" s="37"/>
      <c r="B869" s="37"/>
      <c r="C869" s="37"/>
      <c r="D869" s="37"/>
      <c r="E869" s="51"/>
      <c r="F869" s="51"/>
      <c r="G869" s="37"/>
      <c r="H869" s="51"/>
      <c r="I869" s="51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15">
      <c r="A870" s="37"/>
      <c r="B870" s="37"/>
      <c r="C870" s="37"/>
      <c r="D870" s="37"/>
      <c r="E870" s="51"/>
      <c r="F870" s="51"/>
      <c r="G870" s="37"/>
      <c r="H870" s="51"/>
      <c r="I870" s="51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15">
      <c r="A871" s="37"/>
      <c r="B871" s="37"/>
      <c r="C871" s="37"/>
      <c r="D871" s="37"/>
      <c r="E871" s="51"/>
      <c r="F871" s="51"/>
      <c r="G871" s="37"/>
      <c r="H871" s="51"/>
      <c r="I871" s="51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15">
      <c r="A872" s="37"/>
      <c r="B872" s="37"/>
      <c r="C872" s="37"/>
      <c r="D872" s="37"/>
      <c r="E872" s="51"/>
      <c r="F872" s="51"/>
      <c r="G872" s="37"/>
      <c r="H872" s="51"/>
      <c r="I872" s="51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15">
      <c r="A873" s="37"/>
      <c r="B873" s="37"/>
      <c r="C873" s="37"/>
      <c r="D873" s="37"/>
      <c r="E873" s="51"/>
      <c r="F873" s="51"/>
      <c r="G873" s="37"/>
      <c r="H873" s="51"/>
      <c r="I873" s="51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15">
      <c r="A874" s="37"/>
      <c r="B874" s="37"/>
      <c r="C874" s="37"/>
      <c r="D874" s="37"/>
      <c r="E874" s="51"/>
      <c r="F874" s="51"/>
      <c r="G874" s="37"/>
      <c r="H874" s="51"/>
      <c r="I874" s="51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15">
      <c r="A875" s="37"/>
      <c r="B875" s="37"/>
      <c r="C875" s="37"/>
      <c r="D875" s="37"/>
      <c r="E875" s="51"/>
      <c r="F875" s="51"/>
      <c r="G875" s="37"/>
      <c r="H875" s="51"/>
      <c r="I875" s="51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15">
      <c r="A876" s="37"/>
      <c r="B876" s="37"/>
      <c r="C876" s="37"/>
      <c r="D876" s="37"/>
      <c r="E876" s="51"/>
      <c r="F876" s="51"/>
      <c r="G876" s="37"/>
      <c r="H876" s="51"/>
      <c r="I876" s="51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15">
      <c r="A877" s="37"/>
      <c r="B877" s="37"/>
      <c r="C877" s="37"/>
      <c r="D877" s="37"/>
      <c r="E877" s="51"/>
      <c r="F877" s="51"/>
      <c r="G877" s="37"/>
      <c r="H877" s="51"/>
      <c r="I877" s="51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15">
      <c r="A878" s="37"/>
      <c r="B878" s="37"/>
      <c r="C878" s="37"/>
      <c r="D878" s="37"/>
      <c r="E878" s="51"/>
      <c r="F878" s="51"/>
      <c r="G878" s="37"/>
      <c r="H878" s="51"/>
      <c r="I878" s="51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15">
      <c r="A879" s="37"/>
      <c r="B879" s="37"/>
      <c r="C879" s="37"/>
      <c r="D879" s="37"/>
      <c r="E879" s="51"/>
      <c r="F879" s="51"/>
      <c r="G879" s="37"/>
      <c r="H879" s="51"/>
      <c r="I879" s="51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15">
      <c r="A880" s="37"/>
      <c r="B880" s="37"/>
      <c r="C880" s="37"/>
      <c r="D880" s="37"/>
      <c r="E880" s="51"/>
      <c r="F880" s="51"/>
      <c r="G880" s="37"/>
      <c r="H880" s="51"/>
      <c r="I880" s="51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15">
      <c r="A881" s="37"/>
      <c r="B881" s="37"/>
      <c r="C881" s="37"/>
      <c r="D881" s="37"/>
      <c r="E881" s="51"/>
      <c r="F881" s="51"/>
      <c r="G881" s="37"/>
      <c r="H881" s="51"/>
      <c r="I881" s="51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15">
      <c r="A882" s="37"/>
      <c r="B882" s="37"/>
      <c r="C882" s="37"/>
      <c r="D882" s="37"/>
      <c r="E882" s="51"/>
      <c r="F882" s="51"/>
      <c r="G882" s="37"/>
      <c r="H882" s="51"/>
      <c r="I882" s="51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15">
      <c r="A883" s="37"/>
      <c r="B883" s="37"/>
      <c r="C883" s="37"/>
      <c r="D883" s="37"/>
      <c r="E883" s="51"/>
      <c r="F883" s="51"/>
      <c r="G883" s="37"/>
      <c r="H883" s="51"/>
      <c r="I883" s="51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15">
      <c r="A884" s="37"/>
      <c r="B884" s="37"/>
      <c r="C884" s="37"/>
      <c r="D884" s="37"/>
      <c r="E884" s="51"/>
      <c r="F884" s="51"/>
      <c r="G884" s="37"/>
      <c r="H884" s="51"/>
      <c r="I884" s="51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15">
      <c r="A885" s="37"/>
      <c r="B885" s="37"/>
      <c r="C885" s="37"/>
      <c r="D885" s="37"/>
      <c r="E885" s="51"/>
      <c r="F885" s="51"/>
      <c r="G885" s="37"/>
      <c r="H885" s="51"/>
      <c r="I885" s="51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15">
      <c r="A886" s="37"/>
      <c r="B886" s="37"/>
      <c r="C886" s="37"/>
      <c r="D886" s="37"/>
      <c r="E886" s="51"/>
      <c r="F886" s="51"/>
      <c r="G886" s="37"/>
      <c r="H886" s="51"/>
      <c r="I886" s="51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15">
      <c r="A887" s="37"/>
      <c r="B887" s="37"/>
      <c r="C887" s="37"/>
      <c r="D887" s="37"/>
      <c r="E887" s="51"/>
      <c r="F887" s="51"/>
      <c r="G887" s="37"/>
      <c r="H887" s="51"/>
      <c r="I887" s="51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15">
      <c r="A888" s="37"/>
      <c r="B888" s="37"/>
      <c r="C888" s="37"/>
      <c r="D888" s="37"/>
      <c r="E888" s="51"/>
      <c r="F888" s="51"/>
      <c r="G888" s="37"/>
      <c r="H888" s="51"/>
      <c r="I888" s="51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15">
      <c r="A889" s="37"/>
      <c r="B889" s="37"/>
      <c r="C889" s="37"/>
      <c r="D889" s="37"/>
      <c r="E889" s="51"/>
      <c r="F889" s="51"/>
      <c r="G889" s="37"/>
      <c r="H889" s="51"/>
      <c r="I889" s="51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15">
      <c r="A890" s="37"/>
      <c r="B890" s="37"/>
      <c r="C890" s="37"/>
      <c r="D890" s="37"/>
      <c r="E890" s="51"/>
      <c r="F890" s="51"/>
      <c r="G890" s="37"/>
      <c r="H890" s="51"/>
      <c r="I890" s="51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15">
      <c r="A891" s="37"/>
      <c r="B891" s="37"/>
      <c r="C891" s="37"/>
      <c r="D891" s="37"/>
      <c r="E891" s="51"/>
      <c r="F891" s="51"/>
      <c r="G891" s="37"/>
      <c r="H891" s="51"/>
      <c r="I891" s="51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15">
      <c r="A892" s="37"/>
      <c r="B892" s="37"/>
      <c r="C892" s="37"/>
      <c r="D892" s="37"/>
      <c r="E892" s="51"/>
      <c r="F892" s="51"/>
      <c r="G892" s="37"/>
      <c r="H892" s="51"/>
      <c r="I892" s="51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15">
      <c r="A893" s="37"/>
      <c r="B893" s="37"/>
      <c r="C893" s="37"/>
      <c r="D893" s="37"/>
      <c r="E893" s="51"/>
      <c r="F893" s="51"/>
      <c r="G893" s="37"/>
      <c r="H893" s="51"/>
      <c r="I893" s="51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15">
      <c r="A894" s="37"/>
      <c r="B894" s="37"/>
      <c r="C894" s="37"/>
      <c r="D894" s="37"/>
      <c r="E894" s="51"/>
      <c r="F894" s="51"/>
      <c r="G894" s="37"/>
      <c r="H894" s="51"/>
      <c r="I894" s="51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15">
      <c r="A895" s="37"/>
      <c r="B895" s="37"/>
      <c r="C895" s="37"/>
      <c r="D895" s="37"/>
      <c r="E895" s="51"/>
      <c r="F895" s="51"/>
      <c r="G895" s="37"/>
      <c r="H895" s="51"/>
      <c r="I895" s="51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15">
      <c r="A896" s="37"/>
      <c r="B896" s="37"/>
      <c r="C896" s="37"/>
      <c r="D896" s="37"/>
      <c r="E896" s="51"/>
      <c r="F896" s="51"/>
      <c r="G896" s="37"/>
      <c r="H896" s="51"/>
      <c r="I896" s="51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15">
      <c r="A897" s="37"/>
      <c r="B897" s="37"/>
      <c r="C897" s="37"/>
      <c r="D897" s="37"/>
      <c r="E897" s="51"/>
      <c r="F897" s="51"/>
      <c r="G897" s="37"/>
      <c r="H897" s="51"/>
      <c r="I897" s="51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15">
      <c r="A898" s="37"/>
      <c r="B898" s="37"/>
      <c r="C898" s="37"/>
      <c r="D898" s="37"/>
      <c r="E898" s="51"/>
      <c r="F898" s="51"/>
      <c r="G898" s="37"/>
      <c r="H898" s="51"/>
      <c r="I898" s="51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15">
      <c r="A899" s="37"/>
      <c r="B899" s="37"/>
      <c r="C899" s="37"/>
      <c r="D899" s="37"/>
      <c r="E899" s="51"/>
      <c r="F899" s="51"/>
      <c r="G899" s="37"/>
      <c r="H899" s="51"/>
      <c r="I899" s="51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15">
      <c r="A900" s="37"/>
      <c r="B900" s="37"/>
      <c r="C900" s="37"/>
      <c r="D900" s="37"/>
      <c r="E900" s="51"/>
      <c r="F900" s="51"/>
      <c r="G900" s="37"/>
      <c r="H900" s="51"/>
      <c r="I900" s="51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15">
      <c r="A901" s="37"/>
      <c r="B901" s="37"/>
      <c r="C901" s="37"/>
      <c r="D901" s="37"/>
      <c r="E901" s="51"/>
      <c r="F901" s="51"/>
      <c r="G901" s="37"/>
      <c r="H901" s="51"/>
      <c r="I901" s="51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15">
      <c r="A902" s="37"/>
      <c r="B902" s="37"/>
      <c r="C902" s="37"/>
      <c r="D902" s="37"/>
      <c r="E902" s="51"/>
      <c r="F902" s="51"/>
      <c r="G902" s="37"/>
      <c r="H902" s="51"/>
      <c r="I902" s="51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15">
      <c r="A903" s="37"/>
      <c r="B903" s="37"/>
      <c r="C903" s="37"/>
      <c r="D903" s="37"/>
      <c r="E903" s="51"/>
      <c r="F903" s="51"/>
      <c r="G903" s="37"/>
      <c r="H903" s="51"/>
      <c r="I903" s="51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15">
      <c r="A904" s="37"/>
      <c r="B904" s="37"/>
      <c r="C904" s="37"/>
      <c r="D904" s="37"/>
      <c r="E904" s="51"/>
      <c r="F904" s="51"/>
      <c r="G904" s="37"/>
      <c r="H904" s="51"/>
      <c r="I904" s="51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15">
      <c r="A905" s="37"/>
      <c r="B905" s="37"/>
      <c r="C905" s="37"/>
      <c r="D905" s="37"/>
      <c r="E905" s="51"/>
      <c r="F905" s="51"/>
      <c r="G905" s="37"/>
      <c r="H905" s="51"/>
      <c r="I905" s="51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15">
      <c r="A906" s="37"/>
      <c r="B906" s="37"/>
      <c r="C906" s="37"/>
      <c r="D906" s="37"/>
      <c r="E906" s="51"/>
      <c r="F906" s="51"/>
      <c r="G906" s="37"/>
      <c r="H906" s="51"/>
      <c r="I906" s="51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15">
      <c r="A907" s="37"/>
      <c r="B907" s="37"/>
      <c r="C907" s="37"/>
      <c r="D907" s="37"/>
      <c r="E907" s="51"/>
      <c r="F907" s="51"/>
      <c r="G907" s="37"/>
      <c r="H907" s="51"/>
      <c r="I907" s="51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15">
      <c r="A908" s="37"/>
      <c r="B908" s="37"/>
      <c r="C908" s="37"/>
      <c r="D908" s="37"/>
      <c r="E908" s="51"/>
      <c r="F908" s="51"/>
      <c r="G908" s="37"/>
      <c r="H908" s="51"/>
      <c r="I908" s="51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15">
      <c r="A909" s="37"/>
      <c r="B909" s="37"/>
      <c r="C909" s="37"/>
      <c r="D909" s="37"/>
      <c r="E909" s="51"/>
      <c r="F909" s="51"/>
      <c r="G909" s="37"/>
      <c r="H909" s="51"/>
      <c r="I909" s="51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15">
      <c r="A910" s="37"/>
      <c r="B910" s="37"/>
      <c r="C910" s="37"/>
      <c r="D910" s="37"/>
      <c r="E910" s="51"/>
      <c r="F910" s="51"/>
      <c r="G910" s="37"/>
      <c r="H910" s="51"/>
      <c r="I910" s="51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15">
      <c r="A911" s="37"/>
      <c r="B911" s="37"/>
      <c r="C911" s="37"/>
      <c r="D911" s="37"/>
      <c r="E911" s="51"/>
      <c r="F911" s="51"/>
      <c r="G911" s="37"/>
      <c r="H911" s="51"/>
      <c r="I911" s="51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15">
      <c r="A912" s="37"/>
      <c r="B912" s="37"/>
      <c r="C912" s="37"/>
      <c r="D912" s="37"/>
      <c r="E912" s="51"/>
      <c r="F912" s="51"/>
      <c r="G912" s="37"/>
      <c r="H912" s="51"/>
      <c r="I912" s="51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15">
      <c r="A913" s="37"/>
      <c r="B913" s="37"/>
      <c r="C913" s="37"/>
      <c r="D913" s="37"/>
      <c r="E913" s="51"/>
      <c r="F913" s="51"/>
      <c r="G913" s="37"/>
      <c r="H913" s="51"/>
      <c r="I913" s="51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15">
      <c r="A914" s="37"/>
      <c r="B914" s="37"/>
      <c r="C914" s="37"/>
      <c r="D914" s="37"/>
      <c r="E914" s="51"/>
      <c r="F914" s="51"/>
      <c r="G914" s="37"/>
      <c r="H914" s="51"/>
      <c r="I914" s="51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15">
      <c r="A915" s="37"/>
      <c r="B915" s="37"/>
      <c r="C915" s="37"/>
      <c r="D915" s="37"/>
      <c r="E915" s="51"/>
      <c r="F915" s="51"/>
      <c r="G915" s="37"/>
      <c r="H915" s="51"/>
      <c r="I915" s="51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15">
      <c r="A916" s="37"/>
      <c r="B916" s="37"/>
      <c r="C916" s="37"/>
      <c r="D916" s="37"/>
      <c r="E916" s="51"/>
      <c r="F916" s="51"/>
      <c r="G916" s="37"/>
      <c r="H916" s="51"/>
      <c r="I916" s="51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15">
      <c r="A917" s="37"/>
      <c r="B917" s="37"/>
      <c r="C917" s="37"/>
      <c r="D917" s="37"/>
      <c r="E917" s="51"/>
      <c r="F917" s="51"/>
      <c r="G917" s="37"/>
      <c r="H917" s="51"/>
      <c r="I917" s="51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15">
      <c r="A918" s="37"/>
      <c r="B918" s="37"/>
      <c r="C918" s="37"/>
      <c r="D918" s="37"/>
      <c r="E918" s="51"/>
      <c r="F918" s="51"/>
      <c r="G918" s="37"/>
      <c r="H918" s="51"/>
      <c r="I918" s="51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15">
      <c r="A919" s="37"/>
      <c r="B919" s="37"/>
      <c r="C919" s="37"/>
      <c r="D919" s="37"/>
      <c r="E919" s="51"/>
      <c r="F919" s="51"/>
      <c r="G919" s="37"/>
      <c r="H919" s="51"/>
      <c r="I919" s="51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15">
      <c r="A920" s="37"/>
      <c r="B920" s="37"/>
      <c r="C920" s="37"/>
      <c r="D920" s="37"/>
      <c r="E920" s="51"/>
      <c r="F920" s="51"/>
      <c r="G920" s="37"/>
      <c r="H920" s="51"/>
      <c r="I920" s="51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15">
      <c r="A921" s="37"/>
      <c r="B921" s="37"/>
      <c r="C921" s="37"/>
      <c r="D921" s="37"/>
      <c r="E921" s="51"/>
      <c r="F921" s="51"/>
      <c r="G921" s="37"/>
      <c r="H921" s="51"/>
      <c r="I921" s="51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15">
      <c r="A922" s="37"/>
      <c r="B922" s="37"/>
      <c r="C922" s="37"/>
      <c r="D922" s="37"/>
      <c r="E922" s="51"/>
      <c r="F922" s="51"/>
      <c r="G922" s="37"/>
      <c r="H922" s="51"/>
      <c r="I922" s="51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15">
      <c r="A923" s="37"/>
      <c r="B923" s="37"/>
      <c r="C923" s="37"/>
      <c r="D923" s="37"/>
      <c r="E923" s="51"/>
      <c r="F923" s="51"/>
      <c r="G923" s="37"/>
      <c r="H923" s="51"/>
      <c r="I923" s="51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15">
      <c r="A924" s="37"/>
      <c r="B924" s="37"/>
      <c r="C924" s="37"/>
      <c r="D924" s="37"/>
      <c r="E924" s="51"/>
      <c r="F924" s="51"/>
      <c r="G924" s="37"/>
      <c r="H924" s="51"/>
      <c r="I924" s="51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15">
      <c r="A925" s="37"/>
      <c r="B925" s="37"/>
      <c r="C925" s="37"/>
      <c r="D925" s="37"/>
      <c r="E925" s="51"/>
      <c r="F925" s="51"/>
      <c r="G925" s="37"/>
      <c r="H925" s="51"/>
      <c r="I925" s="51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15">
      <c r="A926" s="37"/>
      <c r="B926" s="37"/>
      <c r="C926" s="37"/>
      <c r="D926" s="37"/>
      <c r="E926" s="51"/>
      <c r="F926" s="51"/>
      <c r="G926" s="37"/>
      <c r="H926" s="51"/>
      <c r="I926" s="51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15">
      <c r="A927" s="37"/>
      <c r="B927" s="37"/>
      <c r="C927" s="37"/>
      <c r="D927" s="37"/>
      <c r="E927" s="51"/>
      <c r="F927" s="51"/>
      <c r="G927" s="37"/>
      <c r="H927" s="51"/>
      <c r="I927" s="51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15">
      <c r="A928" s="37"/>
      <c r="B928" s="37"/>
      <c r="C928" s="37"/>
      <c r="D928" s="37"/>
      <c r="E928" s="51"/>
      <c r="F928" s="51"/>
      <c r="G928" s="37"/>
      <c r="H928" s="51"/>
      <c r="I928" s="51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15">
      <c r="A929" s="37"/>
      <c r="B929" s="37"/>
      <c r="C929" s="37"/>
      <c r="D929" s="37"/>
      <c r="E929" s="51"/>
      <c r="F929" s="51"/>
      <c r="G929" s="37"/>
      <c r="H929" s="51"/>
      <c r="I929" s="51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15">
      <c r="A930" s="37"/>
      <c r="B930" s="37"/>
      <c r="C930" s="37"/>
      <c r="D930" s="37"/>
      <c r="E930" s="51"/>
      <c r="F930" s="51"/>
      <c r="G930" s="37"/>
      <c r="H930" s="51"/>
      <c r="I930" s="51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15">
      <c r="A931" s="37"/>
      <c r="B931" s="37"/>
      <c r="C931" s="37"/>
      <c r="D931" s="37"/>
      <c r="E931" s="51"/>
      <c r="F931" s="51"/>
      <c r="G931" s="37"/>
      <c r="H931" s="51"/>
      <c r="I931" s="51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15">
      <c r="A932" s="37"/>
      <c r="B932" s="37"/>
      <c r="C932" s="37"/>
      <c r="D932" s="37"/>
      <c r="E932" s="51"/>
      <c r="F932" s="51"/>
      <c r="G932" s="37"/>
      <c r="H932" s="51"/>
      <c r="I932" s="51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15">
      <c r="A933" s="37"/>
      <c r="B933" s="37"/>
      <c r="C933" s="37"/>
      <c r="D933" s="37"/>
      <c r="E933" s="51"/>
      <c r="F933" s="51"/>
      <c r="G933" s="37"/>
      <c r="H933" s="51"/>
      <c r="I933" s="51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15">
      <c r="A934" s="37"/>
      <c r="B934" s="37"/>
      <c r="C934" s="37"/>
      <c r="D934" s="37"/>
      <c r="E934" s="51"/>
      <c r="F934" s="51"/>
      <c r="G934" s="37"/>
      <c r="H934" s="51"/>
      <c r="I934" s="51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15">
      <c r="A935" s="37"/>
      <c r="B935" s="37"/>
      <c r="C935" s="37"/>
      <c r="D935" s="37"/>
      <c r="E935" s="51"/>
      <c r="F935" s="51"/>
      <c r="G935" s="37"/>
      <c r="H935" s="51"/>
      <c r="I935" s="51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15">
      <c r="A936" s="37"/>
      <c r="B936" s="37"/>
      <c r="C936" s="37"/>
      <c r="D936" s="37"/>
      <c r="E936" s="51"/>
      <c r="F936" s="51"/>
      <c r="G936" s="37"/>
      <c r="H936" s="51"/>
      <c r="I936" s="51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15">
      <c r="A937" s="37"/>
      <c r="B937" s="37"/>
      <c r="C937" s="37"/>
      <c r="D937" s="37"/>
      <c r="E937" s="51"/>
      <c r="F937" s="51"/>
      <c r="G937" s="37"/>
      <c r="H937" s="51"/>
      <c r="I937" s="51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15">
      <c r="A938" s="37"/>
      <c r="B938" s="37"/>
      <c r="C938" s="37"/>
      <c r="D938" s="37"/>
      <c r="E938" s="51"/>
      <c r="F938" s="51"/>
      <c r="G938" s="37"/>
      <c r="H938" s="51"/>
      <c r="I938" s="51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15">
      <c r="A939" s="37"/>
      <c r="B939" s="37"/>
      <c r="C939" s="37"/>
      <c r="D939" s="37"/>
      <c r="E939" s="51"/>
      <c r="F939" s="51"/>
      <c r="G939" s="37"/>
      <c r="H939" s="51"/>
      <c r="I939" s="51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15">
      <c r="A940" s="37"/>
      <c r="B940" s="37"/>
      <c r="C940" s="37"/>
      <c r="D940" s="37"/>
      <c r="E940" s="51"/>
      <c r="F940" s="51"/>
      <c r="G940" s="37"/>
      <c r="H940" s="51"/>
      <c r="I940" s="51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15">
      <c r="A941" s="37"/>
      <c r="B941" s="37"/>
      <c r="C941" s="37"/>
      <c r="D941" s="37"/>
      <c r="E941" s="51"/>
      <c r="F941" s="51"/>
      <c r="G941" s="37"/>
      <c r="H941" s="51"/>
      <c r="I941" s="51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15">
      <c r="A942" s="37"/>
      <c r="B942" s="37"/>
      <c r="C942" s="37"/>
      <c r="D942" s="37"/>
      <c r="E942" s="51"/>
      <c r="F942" s="51"/>
      <c r="G942" s="37"/>
      <c r="H942" s="51"/>
      <c r="I942" s="51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15">
      <c r="A943" s="37"/>
      <c r="B943" s="37"/>
      <c r="C943" s="37"/>
      <c r="D943" s="37"/>
      <c r="E943" s="51"/>
      <c r="F943" s="51"/>
      <c r="G943" s="37"/>
      <c r="H943" s="51"/>
      <c r="I943" s="51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15">
      <c r="A944" s="37"/>
      <c r="B944" s="37"/>
      <c r="C944" s="37"/>
      <c r="D944" s="37"/>
      <c r="E944" s="51"/>
      <c r="F944" s="51"/>
      <c r="G944" s="37"/>
      <c r="H944" s="51"/>
      <c r="I944" s="51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15">
      <c r="A945" s="37"/>
      <c r="B945" s="37"/>
      <c r="C945" s="37"/>
      <c r="D945" s="37"/>
      <c r="E945" s="51"/>
      <c r="F945" s="51"/>
      <c r="G945" s="37"/>
      <c r="H945" s="51"/>
      <c r="I945" s="51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15">
      <c r="A946" s="37"/>
      <c r="B946" s="37"/>
      <c r="C946" s="37"/>
      <c r="D946" s="37"/>
      <c r="E946" s="51"/>
      <c r="F946" s="51"/>
      <c r="G946" s="37"/>
      <c r="H946" s="51"/>
      <c r="I946" s="51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15">
      <c r="A947" s="37"/>
      <c r="B947" s="37"/>
      <c r="C947" s="37"/>
      <c r="D947" s="37"/>
      <c r="E947" s="51"/>
      <c r="F947" s="51"/>
      <c r="G947" s="37"/>
      <c r="H947" s="51"/>
      <c r="I947" s="51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15">
      <c r="A948" s="37"/>
      <c r="B948" s="37"/>
      <c r="C948" s="37"/>
      <c r="D948" s="37"/>
      <c r="E948" s="51"/>
      <c r="F948" s="51"/>
      <c r="G948" s="37"/>
      <c r="H948" s="51"/>
      <c r="I948" s="51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15">
      <c r="A949" s="37"/>
      <c r="B949" s="37"/>
      <c r="C949" s="37"/>
      <c r="D949" s="37"/>
      <c r="E949" s="51"/>
      <c r="F949" s="51"/>
      <c r="G949" s="37"/>
      <c r="H949" s="51"/>
      <c r="I949" s="51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15">
      <c r="A950" s="37"/>
      <c r="B950" s="37"/>
      <c r="C950" s="37"/>
      <c r="D950" s="37"/>
      <c r="E950" s="51"/>
      <c r="F950" s="51"/>
      <c r="G950" s="37"/>
      <c r="H950" s="51"/>
      <c r="I950" s="51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15">
      <c r="A951" s="37"/>
      <c r="B951" s="37"/>
      <c r="C951" s="37"/>
      <c r="D951" s="37"/>
      <c r="E951" s="51"/>
      <c r="F951" s="51"/>
      <c r="G951" s="37"/>
      <c r="H951" s="51"/>
      <c r="I951" s="51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15">
      <c r="A952" s="37"/>
      <c r="B952" s="37"/>
      <c r="C952" s="37"/>
      <c r="D952" s="37"/>
      <c r="E952" s="51"/>
      <c r="F952" s="51"/>
      <c r="G952" s="37"/>
      <c r="H952" s="51"/>
      <c r="I952" s="51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15">
      <c r="A953" s="37"/>
      <c r="B953" s="37"/>
      <c r="C953" s="37"/>
      <c r="D953" s="37"/>
      <c r="E953" s="51"/>
      <c r="F953" s="51"/>
      <c r="G953" s="37"/>
      <c r="H953" s="51"/>
      <c r="I953" s="51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15">
      <c r="A954" s="37"/>
      <c r="B954" s="37"/>
      <c r="C954" s="37"/>
      <c r="D954" s="37"/>
      <c r="E954" s="51"/>
      <c r="F954" s="51"/>
      <c r="G954" s="37"/>
      <c r="H954" s="51"/>
      <c r="I954" s="51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15">
      <c r="A955" s="37"/>
      <c r="B955" s="37"/>
      <c r="C955" s="37"/>
      <c r="D955" s="37"/>
      <c r="E955" s="51"/>
      <c r="F955" s="51"/>
      <c r="G955" s="37"/>
      <c r="H955" s="51"/>
      <c r="I955" s="51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15">
      <c r="A956" s="37"/>
      <c r="B956" s="37"/>
      <c r="C956" s="37"/>
      <c r="D956" s="37"/>
      <c r="E956" s="51"/>
      <c r="F956" s="51"/>
      <c r="G956" s="37"/>
      <c r="H956" s="51"/>
      <c r="I956" s="51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15">
      <c r="A957" s="37"/>
      <c r="B957" s="37"/>
      <c r="C957" s="37"/>
      <c r="D957" s="37"/>
      <c r="E957" s="51"/>
      <c r="F957" s="51"/>
      <c r="G957" s="37"/>
      <c r="H957" s="51"/>
      <c r="I957" s="51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15">
      <c r="A958" s="37"/>
      <c r="B958" s="37"/>
      <c r="C958" s="37"/>
      <c r="D958" s="37"/>
      <c r="E958" s="51"/>
      <c r="F958" s="51"/>
      <c r="G958" s="37"/>
      <c r="H958" s="51"/>
      <c r="I958" s="51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15">
      <c r="A959" s="37"/>
      <c r="B959" s="37"/>
      <c r="C959" s="37"/>
      <c r="D959" s="37"/>
      <c r="E959" s="51"/>
      <c r="F959" s="51"/>
      <c r="G959" s="37"/>
      <c r="H959" s="51"/>
      <c r="I959" s="51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15">
      <c r="A960" s="37"/>
      <c r="B960" s="37"/>
      <c r="C960" s="37"/>
      <c r="D960" s="37"/>
      <c r="E960" s="51"/>
      <c r="F960" s="51"/>
      <c r="G960" s="37"/>
      <c r="H960" s="51"/>
      <c r="I960" s="51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15">
      <c r="A961" s="37"/>
      <c r="B961" s="37"/>
      <c r="C961" s="37"/>
      <c r="D961" s="37"/>
      <c r="E961" s="51"/>
      <c r="F961" s="51"/>
      <c r="G961" s="37"/>
      <c r="H961" s="51"/>
      <c r="I961" s="51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15">
      <c r="A962" s="37"/>
      <c r="B962" s="37"/>
      <c r="C962" s="37"/>
      <c r="D962" s="37"/>
      <c r="E962" s="51"/>
      <c r="F962" s="51"/>
      <c r="G962" s="37"/>
      <c r="H962" s="51"/>
      <c r="I962" s="51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15">
      <c r="A963" s="37"/>
      <c r="B963" s="37"/>
      <c r="C963" s="37"/>
      <c r="D963" s="37"/>
      <c r="E963" s="51"/>
      <c r="F963" s="51"/>
      <c r="G963" s="37"/>
      <c r="H963" s="51"/>
      <c r="I963" s="51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15">
      <c r="A964" s="37"/>
      <c r="B964" s="37"/>
      <c r="C964" s="37"/>
      <c r="D964" s="37"/>
      <c r="E964" s="51"/>
      <c r="F964" s="51"/>
      <c r="G964" s="37"/>
      <c r="H964" s="51"/>
      <c r="I964" s="51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15">
      <c r="A965" s="37"/>
      <c r="B965" s="37"/>
      <c r="C965" s="37"/>
      <c r="D965" s="37"/>
      <c r="E965" s="51"/>
      <c r="F965" s="51"/>
      <c r="G965" s="37"/>
      <c r="H965" s="51"/>
      <c r="I965" s="51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15">
      <c r="A966" s="37"/>
      <c r="B966" s="37"/>
      <c r="C966" s="37"/>
      <c r="D966" s="37"/>
      <c r="E966" s="51"/>
      <c r="F966" s="51"/>
      <c r="G966" s="37"/>
      <c r="H966" s="51"/>
      <c r="I966" s="51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15">
      <c r="A967" s="37"/>
      <c r="B967" s="37"/>
      <c r="C967" s="37"/>
      <c r="D967" s="37"/>
      <c r="E967" s="51"/>
      <c r="F967" s="51"/>
      <c r="G967" s="37"/>
      <c r="H967" s="51"/>
      <c r="I967" s="51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15">
      <c r="A968" s="37"/>
      <c r="B968" s="37"/>
      <c r="C968" s="37"/>
      <c r="D968" s="37"/>
      <c r="E968" s="51"/>
      <c r="F968" s="51"/>
      <c r="G968" s="37"/>
      <c r="H968" s="51"/>
      <c r="I968" s="51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15">
      <c r="A969" s="37"/>
      <c r="B969" s="37"/>
      <c r="C969" s="37"/>
      <c r="D969" s="37"/>
      <c r="E969" s="51"/>
      <c r="F969" s="51"/>
      <c r="G969" s="37"/>
      <c r="H969" s="51"/>
      <c r="I969" s="51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15">
      <c r="A970" s="37"/>
      <c r="B970" s="37"/>
      <c r="C970" s="37"/>
      <c r="D970" s="37"/>
      <c r="E970" s="51"/>
      <c r="F970" s="51"/>
      <c r="G970" s="37"/>
      <c r="H970" s="51"/>
      <c r="I970" s="51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15">
      <c r="A971" s="37"/>
      <c r="B971" s="37"/>
      <c r="C971" s="37"/>
      <c r="D971" s="37"/>
      <c r="E971" s="51"/>
      <c r="F971" s="51"/>
      <c r="G971" s="37"/>
      <c r="H971" s="51"/>
      <c r="I971" s="51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15">
      <c r="A972" s="37"/>
      <c r="B972" s="37"/>
      <c r="C972" s="37"/>
      <c r="D972" s="37"/>
      <c r="E972" s="51"/>
      <c r="F972" s="51"/>
      <c r="G972" s="37"/>
      <c r="H972" s="51"/>
      <c r="I972" s="51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15">
      <c r="A973" s="37"/>
      <c r="B973" s="37"/>
      <c r="C973" s="37"/>
      <c r="D973" s="37"/>
      <c r="E973" s="51"/>
      <c r="F973" s="51"/>
      <c r="G973" s="37"/>
      <c r="H973" s="51"/>
      <c r="I973" s="51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15">
      <c r="A974" s="37"/>
      <c r="B974" s="37"/>
      <c r="C974" s="37"/>
      <c r="D974" s="37"/>
      <c r="E974" s="51"/>
      <c r="F974" s="51"/>
      <c r="G974" s="37"/>
      <c r="H974" s="51"/>
      <c r="I974" s="51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15">
      <c r="A975" s="37"/>
      <c r="B975" s="37"/>
      <c r="C975" s="37"/>
      <c r="D975" s="37"/>
      <c r="E975" s="51"/>
      <c r="F975" s="51"/>
      <c r="G975" s="37"/>
      <c r="H975" s="51"/>
      <c r="I975" s="51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15">
      <c r="A976" s="37"/>
      <c r="B976" s="37"/>
      <c r="C976" s="37"/>
      <c r="D976" s="37"/>
      <c r="E976" s="51"/>
      <c r="F976" s="51"/>
      <c r="G976" s="37"/>
      <c r="H976" s="51"/>
      <c r="I976" s="51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15">
      <c r="A977" s="37"/>
      <c r="B977" s="37"/>
      <c r="C977" s="37"/>
      <c r="D977" s="37"/>
      <c r="E977" s="51"/>
      <c r="F977" s="51"/>
      <c r="G977" s="37"/>
      <c r="H977" s="51"/>
      <c r="I977" s="51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15">
      <c r="A978" s="37"/>
      <c r="B978" s="37"/>
      <c r="C978" s="37"/>
      <c r="D978" s="37"/>
      <c r="E978" s="51"/>
      <c r="F978" s="51"/>
      <c r="G978" s="37"/>
      <c r="H978" s="51"/>
      <c r="I978" s="51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15">
      <c r="A979" s="37"/>
      <c r="B979" s="37"/>
      <c r="C979" s="37"/>
      <c r="D979" s="37"/>
      <c r="E979" s="51"/>
      <c r="F979" s="51"/>
      <c r="G979" s="37"/>
      <c r="H979" s="51"/>
      <c r="I979" s="51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15">
      <c r="A980" s="37"/>
      <c r="B980" s="37"/>
      <c r="C980" s="37"/>
      <c r="D980" s="37"/>
      <c r="E980" s="51"/>
      <c r="F980" s="51"/>
      <c r="G980" s="37"/>
      <c r="H980" s="51"/>
      <c r="I980" s="51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15">
      <c r="A981" s="37"/>
      <c r="B981" s="37"/>
      <c r="C981" s="37"/>
      <c r="D981" s="37"/>
      <c r="E981" s="51"/>
      <c r="F981" s="51"/>
      <c r="G981" s="37"/>
      <c r="H981" s="51"/>
      <c r="I981" s="51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15">
      <c r="A982" s="37"/>
      <c r="B982" s="37"/>
      <c r="C982" s="37"/>
      <c r="D982" s="37"/>
      <c r="E982" s="51"/>
      <c r="F982" s="51"/>
      <c r="G982" s="37"/>
      <c r="H982" s="51"/>
      <c r="I982" s="51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15">
      <c r="A983" s="37"/>
      <c r="B983" s="37"/>
      <c r="C983" s="37"/>
      <c r="D983" s="37"/>
      <c r="E983" s="51"/>
      <c r="F983" s="51"/>
      <c r="G983" s="37"/>
      <c r="H983" s="51"/>
      <c r="I983" s="51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15">
      <c r="A984" s="37"/>
      <c r="B984" s="37"/>
      <c r="C984" s="37"/>
      <c r="D984" s="37"/>
      <c r="E984" s="51"/>
      <c r="F984" s="51"/>
      <c r="G984" s="37"/>
      <c r="H984" s="51"/>
      <c r="I984" s="51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15">
      <c r="A985" s="37"/>
      <c r="B985" s="37"/>
      <c r="C985" s="37"/>
      <c r="D985" s="37"/>
      <c r="E985" s="51"/>
      <c r="F985" s="51"/>
      <c r="G985" s="37"/>
      <c r="H985" s="51"/>
      <c r="I985" s="51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15">
      <c r="A986" s="37"/>
      <c r="B986" s="37"/>
      <c r="C986" s="37"/>
      <c r="D986" s="37"/>
      <c r="E986" s="51"/>
      <c r="F986" s="51"/>
      <c r="G986" s="37"/>
      <c r="H986" s="51"/>
      <c r="I986" s="51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15">
      <c r="A987" s="37"/>
      <c r="B987" s="37"/>
      <c r="C987" s="37"/>
      <c r="D987" s="37"/>
      <c r="E987" s="51"/>
      <c r="F987" s="51"/>
      <c r="G987" s="37"/>
      <c r="H987" s="51"/>
      <c r="I987" s="51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15">
      <c r="A988" s="37"/>
      <c r="B988" s="37"/>
      <c r="C988" s="37"/>
      <c r="D988" s="37"/>
      <c r="E988" s="51"/>
      <c r="F988" s="51"/>
      <c r="G988" s="37"/>
      <c r="H988" s="51"/>
      <c r="I988" s="51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15">
      <c r="A989" s="37"/>
      <c r="B989" s="37"/>
      <c r="C989" s="37"/>
      <c r="D989" s="37"/>
      <c r="E989" s="51"/>
      <c r="F989" s="51"/>
      <c r="G989" s="37"/>
      <c r="H989" s="51"/>
      <c r="I989" s="51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15">
      <c r="A990" s="37"/>
      <c r="B990" s="37"/>
      <c r="C990" s="37"/>
      <c r="D990" s="37"/>
      <c r="E990" s="51"/>
      <c r="F990" s="51"/>
      <c r="G990" s="37"/>
      <c r="H990" s="51"/>
      <c r="I990" s="51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15">
      <c r="A991" s="37"/>
      <c r="B991" s="37"/>
      <c r="C991" s="37"/>
      <c r="D991" s="37"/>
      <c r="E991" s="51"/>
      <c r="F991" s="51"/>
      <c r="G991" s="37"/>
      <c r="H991" s="51"/>
      <c r="I991" s="51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15">
      <c r="A992" s="37"/>
      <c r="B992" s="37"/>
      <c r="C992" s="37"/>
      <c r="D992" s="37"/>
      <c r="E992" s="51"/>
      <c r="F992" s="51"/>
      <c r="G992" s="37"/>
      <c r="H992" s="51"/>
      <c r="I992" s="51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15">
      <c r="A993" s="37"/>
      <c r="B993" s="37"/>
      <c r="C993" s="37"/>
      <c r="D993" s="37"/>
      <c r="E993" s="51"/>
      <c r="F993" s="51"/>
      <c r="G993" s="37"/>
      <c r="H993" s="51"/>
      <c r="I993" s="51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15">
      <c r="A994" s="37"/>
      <c r="B994" s="37"/>
      <c r="C994" s="37"/>
      <c r="D994" s="37"/>
      <c r="E994" s="51"/>
      <c r="F994" s="51"/>
      <c r="G994" s="37"/>
      <c r="H994" s="51"/>
      <c r="I994" s="51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15">
      <c r="A995" s="37"/>
      <c r="B995" s="37"/>
      <c r="C995" s="37"/>
      <c r="D995" s="37"/>
      <c r="E995" s="51"/>
      <c r="F995" s="51"/>
      <c r="G995" s="37"/>
      <c r="H995" s="51"/>
      <c r="I995" s="51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15">
      <c r="A996" s="37"/>
      <c r="B996" s="37"/>
      <c r="C996" s="37"/>
      <c r="D996" s="37"/>
      <c r="E996" s="51"/>
      <c r="F996" s="51"/>
      <c r="G996" s="37"/>
      <c r="H996" s="51"/>
      <c r="I996" s="51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15">
      <c r="A997" s="37"/>
      <c r="B997" s="37"/>
      <c r="C997" s="37"/>
      <c r="D997" s="37"/>
      <c r="E997" s="51"/>
      <c r="F997" s="51"/>
      <c r="G997" s="37"/>
      <c r="H997" s="51"/>
      <c r="I997" s="51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15">
      <c r="A998" s="37"/>
      <c r="B998" s="37"/>
      <c r="C998" s="37"/>
      <c r="D998" s="37"/>
      <c r="E998" s="51"/>
      <c r="F998" s="51"/>
      <c r="G998" s="37"/>
      <c r="H998" s="51"/>
      <c r="I998" s="51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15">
      <c r="A999" s="37"/>
      <c r="B999" s="37"/>
      <c r="C999" s="37"/>
      <c r="D999" s="37"/>
      <c r="E999" s="51"/>
      <c r="F999" s="51"/>
      <c r="G999" s="37"/>
      <c r="H999" s="51"/>
      <c r="I999" s="51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15">
      <c r="A1000" s="37"/>
      <c r="B1000" s="37"/>
      <c r="C1000" s="37"/>
      <c r="D1000" s="37"/>
      <c r="E1000" s="51"/>
      <c r="F1000" s="51"/>
      <c r="G1000" s="37"/>
      <c r="H1000" s="51"/>
      <c r="I1000" s="51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42"/>
      <c r="U1000" s="42"/>
      <c r="V1000" s="42"/>
      <c r="W1000" s="42"/>
      <c r="X1000" s="42"/>
      <c r="Y1000" s="42"/>
      <c r="Z1000" s="42"/>
    </row>
  </sheetData>
  <mergeCells count="9">
    <mergeCell ref="O40:O45"/>
    <mergeCell ref="Q49:S49"/>
    <mergeCell ref="A2:S2"/>
    <mergeCell ref="A3:S3"/>
    <mergeCell ref="A4:S4"/>
    <mergeCell ref="C6:M6"/>
    <mergeCell ref="O6:S6"/>
    <mergeCell ref="O19:O20"/>
    <mergeCell ref="O34:O38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6.98828125" customWidth="1"/>
    <col min="5" max="26" width="8.62890625" customWidth="1"/>
  </cols>
  <sheetData>
    <row r="1" spans="1:26" ht="12.75" customHeight="1" x14ac:dyDescent="0.15">
      <c r="A1" s="1"/>
      <c r="B1" s="1"/>
      <c r="C1" s="9" t="s">
        <v>252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253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33</v>
      </c>
      <c r="C5" s="3" t="s">
        <v>34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255</v>
      </c>
      <c r="C12" s="3" t="s">
        <v>252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256</v>
      </c>
      <c r="C13" s="1" t="s">
        <v>37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257</v>
      </c>
      <c r="C14" s="1" t="s">
        <v>39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258</v>
      </c>
      <c r="C15" s="1" t="s">
        <v>41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259</v>
      </c>
      <c r="C16" s="1" t="s">
        <v>43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260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261</v>
      </c>
      <c r="C20" s="1" t="s">
        <v>46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261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262</v>
      </c>
      <c r="C22" s="1" t="s">
        <v>48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262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263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263</v>
      </c>
      <c r="C26" s="1" t="s">
        <v>54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264</v>
      </c>
      <c r="C27" s="1" t="s">
        <v>57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264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265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266</v>
      </c>
      <c r="C32" s="1" t="s">
        <v>62</v>
      </c>
      <c r="D32" s="1" t="s">
        <v>63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267</v>
      </c>
      <c r="C33" s="1" t="s">
        <v>65</v>
      </c>
      <c r="D33" s="1" t="s">
        <v>66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268</v>
      </c>
      <c r="C34" s="1" t="s">
        <v>68</v>
      </c>
      <c r="D34" s="1" t="s">
        <v>69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269</v>
      </c>
      <c r="C35" s="1" t="s">
        <v>70</v>
      </c>
      <c r="D35" s="1" t="s">
        <v>24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25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26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5984-7229-7144-A6A3-6114D2D99138}">
  <sheetPr>
    <tabColor rgb="FFC00000"/>
    <pageSetUpPr fitToPage="1"/>
  </sheetPr>
  <dimension ref="A1:Z1000"/>
  <sheetViews>
    <sheetView zoomScale="90" zoomScaleNormal="90" workbookViewId="0">
      <pane xSplit="2" ySplit="2" topLeftCell="C7" activePane="bottomRight" state="frozen"/>
      <selection activeCell="M69" sqref="M69"/>
      <selection pane="bottomLeft" activeCell="M69" sqref="M69"/>
      <selection pane="topRight" activeCell="M69" sqref="M69"/>
      <selection pane="bottomRight" activeCell="E62" sqref="E62"/>
    </sheetView>
  </sheetViews>
  <sheetFormatPr defaultColWidth="12.67578125" defaultRowHeight="15" customHeight="1" x14ac:dyDescent="0.15"/>
  <cols>
    <col min="1" max="2" width="11.0546875" customWidth="1"/>
    <col min="3" max="3" width="2.42578125" customWidth="1"/>
    <col min="4" max="6" width="12" customWidth="1"/>
    <col min="7" max="7" width="2.42578125" customWidth="1"/>
    <col min="8" max="10" width="12" customWidth="1"/>
    <col min="11" max="11" width="2.42578125" customWidth="1"/>
    <col min="12" max="14" width="12" customWidth="1"/>
    <col min="15" max="15" width="2.42578125" customWidth="1"/>
    <col min="16" max="18" width="12" customWidth="1"/>
    <col min="19" max="19" width="1.75" customWidth="1"/>
    <col min="20" max="20" width="6.203125" customWidth="1"/>
    <col min="21" max="21" width="7.68359375" customWidth="1"/>
    <col min="22" max="26" width="11.0546875" customWidth="1"/>
  </cols>
  <sheetData>
    <row r="1" spans="1:26" ht="15.75" customHeight="1" x14ac:dyDescent="0.2">
      <c r="A1" s="10"/>
      <c r="B1" s="11"/>
      <c r="C1" s="11"/>
      <c r="D1" s="140" t="s">
        <v>306</v>
      </c>
      <c r="E1" s="140"/>
      <c r="F1" s="97">
        <f>E21</f>
        <v>45638</v>
      </c>
      <c r="G1" s="11"/>
      <c r="H1" s="140" t="s">
        <v>71</v>
      </c>
      <c r="I1" s="140"/>
      <c r="J1" s="97">
        <f>F1+1</f>
        <v>45639</v>
      </c>
      <c r="K1" s="11"/>
      <c r="L1" s="141" t="s">
        <v>72</v>
      </c>
      <c r="M1" s="141"/>
      <c r="N1" s="97">
        <f>J1+1</f>
        <v>45640</v>
      </c>
      <c r="O1" s="12"/>
      <c r="P1" s="141" t="s">
        <v>73</v>
      </c>
      <c r="Q1" s="141"/>
      <c r="R1" s="97">
        <f>N1+1</f>
        <v>45641</v>
      </c>
      <c r="S1" s="12"/>
      <c r="T1" s="14"/>
      <c r="U1" s="14"/>
      <c r="V1" s="14"/>
      <c r="W1" s="14"/>
      <c r="X1" s="14"/>
      <c r="Y1" s="14"/>
      <c r="Z1" s="14"/>
    </row>
    <row r="2" spans="1:26" ht="15.75" customHeight="1" x14ac:dyDescent="0.2">
      <c r="A2" s="10"/>
      <c r="B2" s="11"/>
      <c r="C2" s="11"/>
      <c r="D2" s="15" t="s">
        <v>74</v>
      </c>
      <c r="E2" s="15" t="s">
        <v>75</v>
      </c>
      <c r="F2" s="15" t="s">
        <v>76</v>
      </c>
      <c r="G2" s="11"/>
      <c r="H2" s="15" t="s">
        <v>74</v>
      </c>
      <c r="I2" s="15" t="s">
        <v>75</v>
      </c>
      <c r="J2" s="15" t="s">
        <v>76</v>
      </c>
      <c r="K2" s="11"/>
      <c r="L2" s="15" t="s">
        <v>74</v>
      </c>
      <c r="M2" s="15" t="s">
        <v>75</v>
      </c>
      <c r="N2" s="15" t="s">
        <v>76</v>
      </c>
      <c r="O2" s="12"/>
      <c r="P2" s="15" t="s">
        <v>74</v>
      </c>
      <c r="Q2" s="15" t="s">
        <v>75</v>
      </c>
      <c r="R2" s="15" t="s">
        <v>76</v>
      </c>
      <c r="S2" s="12"/>
      <c r="T2" s="14"/>
      <c r="U2" s="14"/>
      <c r="V2" s="14"/>
      <c r="W2" s="14"/>
      <c r="X2" s="14"/>
      <c r="Y2" s="14"/>
      <c r="Z2" s="14"/>
    </row>
    <row r="3" spans="1:26" ht="15.75" customHeight="1" x14ac:dyDescent="0.2">
      <c r="A3" s="10">
        <v>0.29166666666666702</v>
      </c>
      <c r="B3" s="10">
        <v>0.30208333333333298</v>
      </c>
      <c r="C3" s="11"/>
      <c r="D3" s="11"/>
      <c r="E3" s="11"/>
      <c r="F3" s="11"/>
      <c r="G3" s="11"/>
      <c r="H3" s="11"/>
      <c r="I3" s="11"/>
      <c r="J3" s="11"/>
      <c r="K3" s="11"/>
      <c r="L3" s="87"/>
      <c r="M3" s="87"/>
      <c r="N3" s="12"/>
      <c r="O3" s="12"/>
      <c r="P3" s="89"/>
      <c r="Q3" s="88"/>
      <c r="R3" s="88"/>
      <c r="S3" s="12"/>
      <c r="T3" s="14"/>
      <c r="U3" s="14"/>
      <c r="V3" s="14"/>
      <c r="W3" s="14"/>
      <c r="X3" s="14"/>
      <c r="Y3" s="14"/>
      <c r="Z3" s="14"/>
    </row>
    <row r="4" spans="1:26" ht="15.75" customHeight="1" x14ac:dyDescent="0.2">
      <c r="A4" s="10">
        <v>0.30208333333333298</v>
      </c>
      <c r="B4" s="10">
        <v>0.3125</v>
      </c>
      <c r="C4" s="11"/>
      <c r="D4" s="11"/>
      <c r="E4" s="11"/>
      <c r="F4" s="11"/>
      <c r="G4" s="11"/>
      <c r="H4" s="11"/>
      <c r="I4" s="11"/>
      <c r="J4" s="11"/>
      <c r="K4" s="11"/>
      <c r="L4" s="87"/>
      <c r="M4" s="87"/>
      <c r="N4" s="11"/>
      <c r="O4" s="11"/>
      <c r="P4" s="11"/>
      <c r="Q4" s="11"/>
      <c r="R4" s="88"/>
      <c r="S4" s="12"/>
      <c r="T4" s="31"/>
      <c r="U4" s="18" t="s">
        <v>77</v>
      </c>
      <c r="V4" s="14"/>
      <c r="W4" s="14"/>
      <c r="X4" s="14"/>
      <c r="Y4" s="14"/>
      <c r="Z4" s="14"/>
    </row>
    <row r="5" spans="1:26" ht="15.75" customHeight="1" x14ac:dyDescent="0.2">
      <c r="A5" s="10">
        <v>0.3125</v>
      </c>
      <c r="B5" s="10">
        <v>0.32291666666666702</v>
      </c>
      <c r="C5" s="11"/>
      <c r="D5" s="11"/>
      <c r="E5" s="11"/>
      <c r="F5" s="11"/>
      <c r="G5" s="11"/>
      <c r="H5" s="11"/>
      <c r="I5" s="11"/>
      <c r="J5" s="11"/>
      <c r="K5" s="11"/>
      <c r="L5" s="16">
        <f t="shared" ref="L5" si="0">$A5</f>
        <v>0.3125</v>
      </c>
      <c r="M5" s="87"/>
      <c r="N5" s="11"/>
      <c r="O5" s="11"/>
      <c r="P5" s="11"/>
      <c r="Q5" s="11"/>
      <c r="R5" s="11"/>
      <c r="S5" s="12"/>
      <c r="T5" s="18"/>
      <c r="U5" s="18"/>
      <c r="V5" s="14"/>
      <c r="W5" s="14"/>
      <c r="X5" s="14"/>
      <c r="Y5" s="14"/>
      <c r="Z5" s="14"/>
    </row>
    <row r="6" spans="1:26" ht="15.75" customHeight="1" x14ac:dyDescent="0.2">
      <c r="A6" s="10">
        <v>0.32291666666666702</v>
      </c>
      <c r="B6" s="10">
        <v>0.33333333333333298</v>
      </c>
      <c r="C6" s="11"/>
      <c r="D6" s="11"/>
      <c r="E6" s="11"/>
      <c r="F6" s="11"/>
      <c r="G6" s="11"/>
      <c r="H6" s="11"/>
      <c r="I6" s="11"/>
      <c r="J6" s="11"/>
      <c r="K6" s="11"/>
      <c r="L6" s="100"/>
      <c r="M6" s="87"/>
      <c r="N6" s="11"/>
      <c r="O6" s="11"/>
      <c r="P6" s="11"/>
      <c r="Q6" s="11"/>
      <c r="R6" s="11"/>
      <c r="S6" s="12"/>
      <c r="T6" s="19"/>
      <c r="U6" s="18" t="s">
        <v>78</v>
      </c>
      <c r="V6" s="14"/>
      <c r="W6" s="14"/>
      <c r="X6" s="14"/>
      <c r="Y6" s="14"/>
      <c r="Z6" s="14"/>
    </row>
    <row r="7" spans="1:26" ht="15.75" customHeight="1" x14ac:dyDescent="0.2">
      <c r="A7" s="10">
        <v>0.33333333333333331</v>
      </c>
      <c r="B7" s="10">
        <v>0.34375</v>
      </c>
      <c r="C7" s="11"/>
      <c r="D7" s="11"/>
      <c r="E7" s="11"/>
      <c r="F7" s="11"/>
      <c r="G7" s="11"/>
      <c r="H7" s="11"/>
      <c r="I7" s="11"/>
      <c r="J7" s="11"/>
      <c r="K7" s="11"/>
      <c r="L7" s="100" t="s">
        <v>357</v>
      </c>
      <c r="M7" s="87"/>
      <c r="N7" s="16">
        <f t="shared" ref="N7" si="1">$A7</f>
        <v>0.33333333333333331</v>
      </c>
      <c r="O7" s="11"/>
      <c r="P7" s="11"/>
      <c r="Q7" s="11"/>
      <c r="R7" s="16">
        <f t="shared" ref="R7" si="2">$A7</f>
        <v>0.33333333333333331</v>
      </c>
      <c r="S7" s="12"/>
      <c r="T7" s="14"/>
      <c r="U7" s="14"/>
      <c r="V7" s="14"/>
      <c r="W7" s="14"/>
      <c r="X7" s="14"/>
      <c r="Y7" s="14"/>
      <c r="Z7" s="14"/>
    </row>
    <row r="8" spans="1:26" ht="15.75" customHeight="1" x14ac:dyDescent="0.2">
      <c r="A8" s="10">
        <v>0.34375</v>
      </c>
      <c r="B8" s="10">
        <v>0.35416666666666669</v>
      </c>
      <c r="C8" s="11"/>
      <c r="D8" s="11"/>
      <c r="E8" s="11"/>
      <c r="F8" s="11"/>
      <c r="G8" s="11"/>
      <c r="H8" s="11"/>
      <c r="I8" s="11"/>
      <c r="J8" s="11"/>
      <c r="K8" s="11"/>
      <c r="L8" s="101"/>
      <c r="M8" s="87"/>
      <c r="N8" s="100"/>
      <c r="O8" s="11"/>
      <c r="P8" s="16">
        <f t="shared" ref="P8" si="3">$A8</f>
        <v>0.34375</v>
      </c>
      <c r="Q8" s="11"/>
      <c r="R8" s="100"/>
      <c r="S8" s="12"/>
      <c r="T8" s="31"/>
      <c r="U8" s="18" t="s">
        <v>77</v>
      </c>
      <c r="V8" s="14"/>
      <c r="W8" s="14"/>
      <c r="X8" s="14"/>
      <c r="Y8" s="14"/>
      <c r="Z8" s="14"/>
    </row>
    <row r="9" spans="1:26" ht="15.75" customHeight="1" x14ac:dyDescent="0.2">
      <c r="A9" s="10">
        <v>0.35416666666666702</v>
      </c>
      <c r="B9" s="10">
        <v>0.36458333333333298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87"/>
      <c r="N9" s="100" t="s">
        <v>357</v>
      </c>
      <c r="O9" s="11"/>
      <c r="P9" s="100"/>
      <c r="Q9" s="11"/>
      <c r="R9" s="100" t="s">
        <v>359</v>
      </c>
      <c r="S9" s="12"/>
      <c r="T9" s="18"/>
      <c r="U9" s="18"/>
      <c r="V9" s="14"/>
      <c r="W9" s="14"/>
      <c r="X9" s="14"/>
      <c r="Y9" s="14"/>
      <c r="Z9" s="14"/>
    </row>
    <row r="10" spans="1:26" ht="15.75" customHeight="1" x14ac:dyDescent="0.2">
      <c r="A10" s="10">
        <v>0.36458333333333298</v>
      </c>
      <c r="B10" s="10">
        <v>0.375</v>
      </c>
      <c r="C10" s="11"/>
      <c r="D10" s="11"/>
      <c r="E10" s="11"/>
      <c r="F10" s="11"/>
      <c r="G10" s="11"/>
      <c r="H10" s="11"/>
      <c r="I10" s="11"/>
      <c r="J10" s="11"/>
      <c r="K10" s="11"/>
      <c r="L10" s="16">
        <f t="shared" ref="L10" si="4">$A10</f>
        <v>0.36458333333333298</v>
      </c>
      <c r="M10" s="87"/>
      <c r="N10" s="101"/>
      <c r="O10" s="11"/>
      <c r="P10" s="100" t="s">
        <v>361</v>
      </c>
      <c r="Q10" s="11"/>
      <c r="R10" s="101"/>
      <c r="S10" s="12"/>
      <c r="T10" s="19"/>
      <c r="U10" s="18" t="s">
        <v>78</v>
      </c>
      <c r="V10" s="14"/>
      <c r="W10" s="14"/>
      <c r="X10" s="14"/>
      <c r="Y10" s="14"/>
      <c r="Z10" s="14"/>
    </row>
    <row r="11" spans="1:26" ht="15.75" customHeight="1" x14ac:dyDescent="0.2">
      <c r="A11" s="10">
        <v>0.375</v>
      </c>
      <c r="B11" s="10">
        <v>0.38541666666666702</v>
      </c>
      <c r="C11" s="11"/>
      <c r="D11" s="19" t="s">
        <v>79</v>
      </c>
      <c r="E11" s="20">
        <f t="shared" ref="E11:E16" si="5">220/60*90</f>
        <v>330</v>
      </c>
      <c r="F11" s="19"/>
      <c r="G11" s="11"/>
      <c r="H11" s="19" t="s">
        <v>79</v>
      </c>
      <c r="I11" s="20">
        <f>220/60*90</f>
        <v>330</v>
      </c>
      <c r="J11" s="19"/>
      <c r="K11" s="11"/>
      <c r="L11" s="100"/>
      <c r="M11" s="87"/>
      <c r="N11" s="11"/>
      <c r="O11" s="11"/>
      <c r="P11" s="101"/>
      <c r="Q11" s="11"/>
      <c r="R11" s="11"/>
      <c r="S11" s="12"/>
      <c r="T11" s="19"/>
      <c r="U11" s="18" t="s">
        <v>80</v>
      </c>
      <c r="V11" s="14"/>
      <c r="W11" s="14"/>
      <c r="X11" s="14"/>
      <c r="Y11" s="14"/>
      <c r="Z11" s="14"/>
    </row>
    <row r="12" spans="1:26" ht="15.75" customHeight="1" x14ac:dyDescent="0.2">
      <c r="A12" s="10">
        <v>0.38541666666666702</v>
      </c>
      <c r="B12" s="10">
        <v>0.39583333333333298</v>
      </c>
      <c r="C12" s="11"/>
      <c r="D12" s="19" t="s">
        <v>81</v>
      </c>
      <c r="E12" s="20">
        <f t="shared" si="5"/>
        <v>330</v>
      </c>
      <c r="F12" s="19"/>
      <c r="G12" s="11"/>
      <c r="H12" s="19" t="s">
        <v>81</v>
      </c>
      <c r="I12" s="11"/>
      <c r="J12" s="11"/>
      <c r="K12" s="11"/>
      <c r="L12" s="100" t="s">
        <v>358</v>
      </c>
      <c r="M12" s="87"/>
      <c r="N12" s="16">
        <f t="shared" ref="N12" si="6">$A12</f>
        <v>0.38541666666666702</v>
      </c>
      <c r="O12" s="11"/>
      <c r="P12" s="11"/>
      <c r="Q12" s="11"/>
      <c r="R12" s="16">
        <f t="shared" ref="R12" si="7">$A12</f>
        <v>0.38541666666666702</v>
      </c>
      <c r="S12" s="12"/>
      <c r="T12" s="19"/>
      <c r="U12" s="18" t="s">
        <v>82</v>
      </c>
      <c r="V12" s="14"/>
      <c r="W12" s="14"/>
      <c r="X12" s="14"/>
      <c r="Y12" s="14"/>
      <c r="Z12" s="14"/>
    </row>
    <row r="13" spans="1:26" ht="15.75" customHeight="1" x14ac:dyDescent="0.2">
      <c r="A13" s="10">
        <v>0.39583333333333298</v>
      </c>
      <c r="B13" s="10">
        <v>0.40625</v>
      </c>
      <c r="C13" s="11"/>
      <c r="D13" s="19" t="s">
        <v>83</v>
      </c>
      <c r="E13" s="20">
        <f t="shared" si="5"/>
        <v>330</v>
      </c>
      <c r="F13" s="19"/>
      <c r="G13" s="11"/>
      <c r="H13" s="19" t="s">
        <v>83</v>
      </c>
      <c r="I13" s="11"/>
      <c r="J13" s="11"/>
      <c r="K13" s="11"/>
      <c r="L13" s="101"/>
      <c r="M13" s="87"/>
      <c r="N13" s="100"/>
      <c r="O13" s="11"/>
      <c r="P13" s="16">
        <f t="shared" ref="P13" si="8">$A13</f>
        <v>0.39583333333333298</v>
      </c>
      <c r="Q13" s="11"/>
      <c r="R13" s="100"/>
      <c r="S13" s="12"/>
      <c r="T13" s="18"/>
      <c r="U13" s="18"/>
      <c r="V13" s="14"/>
      <c r="W13" s="14"/>
      <c r="X13" s="14"/>
      <c r="Y13" s="14"/>
      <c r="Z13" s="14"/>
    </row>
    <row r="14" spans="1:26" ht="15.75" customHeight="1" x14ac:dyDescent="0.2">
      <c r="A14" s="10">
        <v>0.40625</v>
      </c>
      <c r="B14" s="10">
        <v>0.41666666666666702</v>
      </c>
      <c r="C14" s="11"/>
      <c r="D14" s="19" t="s">
        <v>84</v>
      </c>
      <c r="E14" s="20">
        <f t="shared" si="5"/>
        <v>330</v>
      </c>
      <c r="F14" s="19"/>
      <c r="G14" s="11"/>
      <c r="H14" s="19" t="s">
        <v>84</v>
      </c>
      <c r="I14" s="11"/>
      <c r="J14" s="11"/>
      <c r="K14" s="11"/>
      <c r="L14" s="11"/>
      <c r="M14" s="87"/>
      <c r="N14" s="100" t="s">
        <v>358</v>
      </c>
      <c r="O14" s="11"/>
      <c r="P14" s="100"/>
      <c r="Q14" s="11"/>
      <c r="R14" s="100" t="s">
        <v>362</v>
      </c>
      <c r="S14" s="12"/>
      <c r="T14" s="18"/>
      <c r="U14" s="18"/>
      <c r="V14" s="14"/>
      <c r="W14" s="14"/>
      <c r="X14" s="14"/>
      <c r="Y14" s="14"/>
      <c r="Z14" s="14"/>
    </row>
    <row r="15" spans="1:26" ht="15.75" customHeight="1" x14ac:dyDescent="0.2">
      <c r="A15" s="10">
        <v>0.41666666666666702</v>
      </c>
      <c r="B15" s="10">
        <v>0.42708333333333298</v>
      </c>
      <c r="C15" s="11"/>
      <c r="D15" s="19" t="s">
        <v>85</v>
      </c>
      <c r="E15" s="20">
        <f t="shared" si="5"/>
        <v>330</v>
      </c>
      <c r="F15" s="19"/>
      <c r="G15" s="11"/>
      <c r="H15" s="19" t="s">
        <v>85</v>
      </c>
      <c r="I15" s="11"/>
      <c r="J15" s="11"/>
      <c r="K15" s="11"/>
      <c r="L15" s="11"/>
      <c r="M15" s="87"/>
      <c r="N15" s="101"/>
      <c r="O15" s="11"/>
      <c r="P15" s="100" t="s">
        <v>360</v>
      </c>
      <c r="Q15" s="11"/>
      <c r="R15" s="101"/>
      <c r="S15" s="12"/>
      <c r="T15" s="18"/>
      <c r="U15" s="18"/>
      <c r="V15" s="14"/>
      <c r="W15" s="14"/>
      <c r="X15" s="14"/>
      <c r="Y15" s="14"/>
      <c r="Z15" s="14"/>
    </row>
    <row r="16" spans="1:26" ht="15.75" customHeight="1" x14ac:dyDescent="0.2">
      <c r="A16" s="10">
        <v>0.42708333333333298</v>
      </c>
      <c r="B16" s="10">
        <v>0.4375</v>
      </c>
      <c r="C16" s="11"/>
      <c r="D16" s="19" t="s">
        <v>86</v>
      </c>
      <c r="E16" s="20">
        <f t="shared" si="5"/>
        <v>330</v>
      </c>
      <c r="F16" s="19"/>
      <c r="G16" s="11"/>
      <c r="H16" s="19" t="s">
        <v>86</v>
      </c>
      <c r="I16" s="19"/>
      <c r="J16" s="19"/>
      <c r="K16" s="11"/>
      <c r="L16" s="16">
        <f t="shared" ref="L16" si="9">$A16</f>
        <v>0.42708333333333298</v>
      </c>
      <c r="M16" s="87"/>
      <c r="N16" s="11"/>
      <c r="O16" s="11"/>
      <c r="P16" s="101"/>
      <c r="Q16" s="11"/>
      <c r="R16" s="11"/>
      <c r="S16" s="12"/>
      <c r="T16" s="18"/>
      <c r="U16" s="18"/>
      <c r="V16" s="14"/>
      <c r="W16" s="14"/>
      <c r="X16" s="14"/>
      <c r="Y16" s="14"/>
      <c r="Z16" s="14"/>
    </row>
    <row r="17" spans="1:26" ht="15.75" customHeight="1" x14ac:dyDescent="0.2">
      <c r="A17" s="10">
        <v>0.4375</v>
      </c>
      <c r="B17" s="10">
        <v>0.44791666666666702</v>
      </c>
      <c r="C17" s="11"/>
      <c r="D17" s="19"/>
      <c r="E17" s="19"/>
      <c r="F17" s="19"/>
      <c r="G17" s="11"/>
      <c r="H17" s="19"/>
      <c r="I17" s="19"/>
      <c r="J17" s="19"/>
      <c r="K17" s="11"/>
      <c r="L17" s="100"/>
      <c r="M17" s="87"/>
      <c r="N17" s="11"/>
      <c r="O17" s="11"/>
      <c r="P17" s="11"/>
      <c r="Q17" s="11"/>
      <c r="R17" s="11"/>
      <c r="S17" s="12"/>
      <c r="T17" s="18"/>
      <c r="U17" s="18"/>
      <c r="V17" s="16">
        <f>$A17</f>
        <v>0.4375</v>
      </c>
      <c r="W17" s="14"/>
      <c r="X17" s="14"/>
      <c r="Y17" s="14"/>
      <c r="Z17" s="14"/>
    </row>
    <row r="18" spans="1:26" ht="15.75" customHeight="1" x14ac:dyDescent="0.2">
      <c r="A18" s="10">
        <v>0.44791666666666702</v>
      </c>
      <c r="B18" s="10">
        <v>0.45833333333333398</v>
      </c>
      <c r="C18" s="11"/>
      <c r="D18" s="19"/>
      <c r="E18" s="19"/>
      <c r="F18" s="19"/>
      <c r="G18" s="11"/>
      <c r="H18" s="19"/>
      <c r="I18" s="19"/>
      <c r="J18" s="19"/>
      <c r="K18" s="11"/>
      <c r="L18" s="100" t="s">
        <v>355</v>
      </c>
      <c r="M18" s="87"/>
      <c r="N18" s="16">
        <f t="shared" ref="N18" si="10">$A18</f>
        <v>0.44791666666666702</v>
      </c>
      <c r="O18" s="11"/>
      <c r="P18" s="11"/>
      <c r="Q18" s="11"/>
      <c r="R18" s="16">
        <f t="shared" ref="R18" si="11">$A18</f>
        <v>0.44791666666666702</v>
      </c>
      <c r="S18" s="12"/>
      <c r="T18" s="18"/>
      <c r="U18" s="18"/>
      <c r="V18" s="17"/>
      <c r="W18" s="14"/>
      <c r="X18" s="14"/>
      <c r="Y18" s="14"/>
      <c r="Z18" s="14"/>
    </row>
    <row r="19" spans="1:26" ht="15.75" customHeight="1" thickBot="1" x14ac:dyDescent="0.25">
      <c r="A19" s="10">
        <v>0.45833333333333298</v>
      </c>
      <c r="B19" s="10">
        <v>0.46875</v>
      </c>
      <c r="C19" s="11"/>
      <c r="D19" s="19"/>
      <c r="E19" s="19"/>
      <c r="F19" s="19"/>
      <c r="G19" s="11"/>
      <c r="H19" s="19"/>
      <c r="I19" s="19"/>
      <c r="J19" s="19"/>
      <c r="K19" s="11"/>
      <c r="L19" s="101"/>
      <c r="M19" s="87"/>
      <c r="N19" s="100"/>
      <c r="O19" s="11"/>
      <c r="P19" s="16">
        <f t="shared" ref="P19" si="12">$A19</f>
        <v>0.45833333333333298</v>
      </c>
      <c r="Q19" s="11"/>
      <c r="R19" s="100"/>
      <c r="S19" s="12"/>
      <c r="T19" s="18"/>
      <c r="U19" s="18"/>
      <c r="V19" s="17" t="s">
        <v>270</v>
      </c>
      <c r="W19" s="14"/>
      <c r="X19" s="14"/>
      <c r="Y19" s="14"/>
      <c r="Z19" s="14"/>
    </row>
    <row r="20" spans="1:26" ht="15.75" customHeight="1" x14ac:dyDescent="0.2">
      <c r="A20" s="10">
        <v>0.46875</v>
      </c>
      <c r="B20" s="10">
        <v>0.47916666666666702</v>
      </c>
      <c r="C20" s="11"/>
      <c r="D20" s="142" t="s">
        <v>272</v>
      </c>
      <c r="E20" s="143"/>
      <c r="F20" s="144"/>
      <c r="G20" s="11"/>
      <c r="H20" s="11"/>
      <c r="I20" s="11"/>
      <c r="J20" s="11"/>
      <c r="K20" s="11"/>
      <c r="L20" s="11"/>
      <c r="M20" s="87"/>
      <c r="N20" s="100" t="s">
        <v>355</v>
      </c>
      <c r="O20" s="11"/>
      <c r="P20" s="100"/>
      <c r="Q20" s="11"/>
      <c r="R20" s="100" t="s">
        <v>366</v>
      </c>
      <c r="S20" s="12"/>
      <c r="T20" s="18"/>
      <c r="U20" s="18"/>
      <c r="V20" s="21"/>
      <c r="W20" s="14"/>
      <c r="X20" s="14"/>
      <c r="Y20" s="14"/>
      <c r="Z20" s="14"/>
    </row>
    <row r="21" spans="1:26" ht="15.75" customHeight="1" x14ac:dyDescent="0.2">
      <c r="A21" s="10">
        <v>0.47916666666666702</v>
      </c>
      <c r="B21" s="10">
        <v>0.48958333333333398</v>
      </c>
      <c r="C21" s="11"/>
      <c r="D21" s="93" t="s">
        <v>351</v>
      </c>
      <c r="E21" s="94">
        <v>45638</v>
      </c>
      <c r="F21" s="92"/>
      <c r="G21" s="11"/>
      <c r="H21" s="11"/>
      <c r="I21" s="11"/>
      <c r="J21" s="11"/>
      <c r="K21" s="11"/>
      <c r="L21" s="16">
        <f t="shared" ref="L21" si="13">$A21</f>
        <v>0.47916666666666702</v>
      </c>
      <c r="M21" s="87"/>
      <c r="N21" s="101"/>
      <c r="O21" s="11"/>
      <c r="P21" s="100" t="s">
        <v>363</v>
      </c>
      <c r="Q21" s="11"/>
      <c r="R21" s="101"/>
      <c r="S21" s="12"/>
      <c r="T21" s="18"/>
      <c r="U21" s="18"/>
      <c r="V21" s="11"/>
      <c r="W21" s="14"/>
      <c r="X21" s="14"/>
      <c r="Y21" s="14"/>
      <c r="Z21" s="14"/>
    </row>
    <row r="22" spans="1:26" ht="15.75" customHeight="1" x14ac:dyDescent="0.2">
      <c r="A22" s="10">
        <v>0.48958333333333298</v>
      </c>
      <c r="B22" s="10">
        <v>0.5</v>
      </c>
      <c r="C22" s="11"/>
      <c r="D22" s="95" t="s">
        <v>352</v>
      </c>
      <c r="E22" s="96">
        <f>E21+3</f>
        <v>45641</v>
      </c>
      <c r="F22" s="24"/>
      <c r="G22" s="11"/>
      <c r="H22" s="11"/>
      <c r="I22" s="11"/>
      <c r="J22" s="11"/>
      <c r="K22" s="11"/>
      <c r="L22" s="100"/>
      <c r="M22" s="87"/>
      <c r="N22" s="11"/>
      <c r="O22" s="11"/>
      <c r="P22" s="101"/>
      <c r="Q22" s="11"/>
      <c r="R22" s="11"/>
      <c r="S22" s="12"/>
      <c r="T22" s="18"/>
      <c r="U22" s="18"/>
      <c r="V22" s="16">
        <f t="shared" ref="V22" si="14">$A22</f>
        <v>0.48958333333333298</v>
      </c>
      <c r="W22" s="14"/>
      <c r="X22" s="14"/>
      <c r="Y22" s="14"/>
      <c r="Z22" s="14"/>
    </row>
    <row r="23" spans="1:26" ht="15.75" customHeight="1" x14ac:dyDescent="0.2">
      <c r="A23" s="10">
        <v>0.5</v>
      </c>
      <c r="B23" s="10">
        <v>0.51041666666666696</v>
      </c>
      <c r="C23" s="11"/>
      <c r="D23" s="23"/>
      <c r="E23" s="11"/>
      <c r="F23" s="24"/>
      <c r="G23" s="11"/>
      <c r="H23" s="11"/>
      <c r="I23" s="11"/>
      <c r="J23" s="11"/>
      <c r="K23" s="11"/>
      <c r="L23" s="100" t="s">
        <v>356</v>
      </c>
      <c r="M23" s="87"/>
      <c r="N23" s="16">
        <f t="shared" ref="N23" si="15">$A23</f>
        <v>0.5</v>
      </c>
      <c r="O23" s="11"/>
      <c r="P23" s="11"/>
      <c r="Q23" s="11"/>
      <c r="R23" s="16">
        <f t="shared" ref="R23" si="16">$A23</f>
        <v>0.5</v>
      </c>
      <c r="S23" s="12"/>
      <c r="T23" s="18"/>
      <c r="U23" s="18"/>
      <c r="V23" s="22"/>
      <c r="W23" s="14"/>
      <c r="X23" s="14"/>
      <c r="Y23" s="14"/>
      <c r="Z23" s="14"/>
    </row>
    <row r="24" spans="1:26" ht="15.75" customHeight="1" x14ac:dyDescent="0.2">
      <c r="A24" s="10">
        <v>0.51041666666666696</v>
      </c>
      <c r="B24" s="10">
        <v>0.52083333333333404</v>
      </c>
      <c r="C24" s="11"/>
      <c r="D24" s="23"/>
      <c r="E24" s="11"/>
      <c r="F24" s="24"/>
      <c r="G24" s="11"/>
      <c r="H24" s="11"/>
      <c r="I24" s="11"/>
      <c r="J24" s="11"/>
      <c r="K24" s="11"/>
      <c r="L24" s="101"/>
      <c r="M24" s="87"/>
      <c r="N24" s="100"/>
      <c r="O24" s="11"/>
      <c r="P24" s="16">
        <f t="shared" ref="P24" si="17">$A24</f>
        <v>0.51041666666666696</v>
      </c>
      <c r="Q24" s="11"/>
      <c r="R24" s="100"/>
      <c r="S24" s="12"/>
      <c r="T24" s="18"/>
      <c r="U24" s="18"/>
      <c r="V24" s="22" t="s">
        <v>271</v>
      </c>
      <c r="W24" s="14"/>
      <c r="X24" s="14"/>
      <c r="Y24" s="14"/>
      <c r="Z24" s="14"/>
    </row>
    <row r="25" spans="1:26" ht="15.75" customHeight="1" thickBot="1" x14ac:dyDescent="0.25">
      <c r="A25" s="10">
        <v>0.52083333333333304</v>
      </c>
      <c r="B25" s="10">
        <v>0.53125</v>
      </c>
      <c r="C25" s="11"/>
      <c r="D25" s="26"/>
      <c r="E25" s="27"/>
      <c r="F25" s="28"/>
      <c r="G25" s="11"/>
      <c r="H25" s="11"/>
      <c r="I25" s="11"/>
      <c r="J25" s="11"/>
      <c r="K25" s="11"/>
      <c r="L25" s="91"/>
      <c r="M25" s="87"/>
      <c r="N25" s="100" t="s">
        <v>356</v>
      </c>
      <c r="O25" s="11"/>
      <c r="P25" s="100"/>
      <c r="Q25" s="11"/>
      <c r="R25" s="100" t="s">
        <v>365</v>
      </c>
      <c r="S25" s="12"/>
      <c r="T25" s="18"/>
      <c r="U25" s="18"/>
      <c r="V25" s="25"/>
      <c r="W25" s="14"/>
      <c r="X25" s="14"/>
      <c r="Y25" s="14"/>
      <c r="Z25" s="14"/>
    </row>
    <row r="26" spans="1:26" ht="15.75" customHeight="1" x14ac:dyDescent="0.2">
      <c r="A26" s="10">
        <v>0.53125</v>
      </c>
      <c r="B26" s="10">
        <v>0.54166666666666696</v>
      </c>
      <c r="C26" s="11"/>
      <c r="G26" s="11"/>
      <c r="H26" s="11"/>
      <c r="I26" s="11"/>
      <c r="J26" s="11"/>
      <c r="K26" s="11"/>
      <c r="L26" s="91"/>
      <c r="M26" s="91"/>
      <c r="N26" s="101"/>
      <c r="O26" s="11"/>
      <c r="P26" s="100" t="s">
        <v>364</v>
      </c>
      <c r="Q26" s="91"/>
      <c r="R26" s="101"/>
      <c r="S26" s="12"/>
      <c r="T26" s="18"/>
      <c r="U26" s="18"/>
      <c r="V26" s="14"/>
      <c r="W26" s="14"/>
      <c r="X26" s="14"/>
      <c r="Y26" s="14"/>
      <c r="Z26" s="14"/>
    </row>
    <row r="27" spans="1:26" ht="15.75" customHeight="1" x14ac:dyDescent="0.2">
      <c r="A27" s="10">
        <v>0.54166666666666696</v>
      </c>
      <c r="B27" s="10">
        <v>0.55208333333333404</v>
      </c>
      <c r="C27" s="11"/>
      <c r="D27" s="11"/>
      <c r="E27" s="11"/>
      <c r="F27" s="11"/>
      <c r="G27" s="11"/>
      <c r="H27" s="11"/>
      <c r="I27" s="11"/>
      <c r="J27" s="11"/>
      <c r="K27" s="11"/>
      <c r="L27" s="104"/>
      <c r="M27" s="138" t="s">
        <v>87</v>
      </c>
      <c r="N27" s="11"/>
      <c r="O27" s="11"/>
      <c r="P27" s="101"/>
      <c r="Q27" s="138" t="s">
        <v>87</v>
      </c>
      <c r="R27" s="11"/>
      <c r="S27" s="12"/>
      <c r="T27" s="18"/>
      <c r="U27" s="18"/>
      <c r="V27" s="16">
        <f t="shared" ref="V27" si="18">$A27</f>
        <v>0.54166666666666696</v>
      </c>
      <c r="W27" s="14"/>
      <c r="X27" s="14"/>
      <c r="Y27" s="14"/>
      <c r="Z27" s="14"/>
    </row>
    <row r="28" spans="1:26" ht="15.75" customHeight="1" x14ac:dyDescent="0.2">
      <c r="A28" s="10">
        <v>0.55208333333333304</v>
      </c>
      <c r="B28" s="10">
        <v>0.5625</v>
      </c>
      <c r="C28" s="11"/>
      <c r="D28" s="11"/>
      <c r="E28" s="11"/>
      <c r="F28" s="11"/>
      <c r="G28" s="11"/>
      <c r="H28" s="11"/>
      <c r="I28" s="11"/>
      <c r="J28" s="11"/>
      <c r="K28" s="11"/>
      <c r="L28" s="104" t="s">
        <v>346</v>
      </c>
      <c r="M28" s="138"/>
      <c r="N28" s="90"/>
      <c r="O28" s="11"/>
      <c r="P28" s="11"/>
      <c r="Q28" s="139"/>
      <c r="R28" s="11"/>
      <c r="S28" s="12"/>
      <c r="T28" s="18"/>
      <c r="U28" s="18"/>
      <c r="V28" s="100"/>
      <c r="W28" s="14"/>
      <c r="X28" s="14"/>
      <c r="Y28" s="14"/>
      <c r="Z28" s="14"/>
    </row>
    <row r="29" spans="1:26" ht="15.75" customHeight="1" x14ac:dyDescent="0.2">
      <c r="A29" s="10">
        <v>0.5625</v>
      </c>
      <c r="B29" s="10">
        <v>0.57291666666666696</v>
      </c>
      <c r="C29" s="11"/>
      <c r="D29" s="11"/>
      <c r="E29" s="11"/>
      <c r="F29" s="11"/>
      <c r="G29" s="11"/>
      <c r="H29" s="11"/>
      <c r="I29" s="11"/>
      <c r="J29" s="11"/>
      <c r="K29" s="11"/>
      <c r="L29" s="104" t="s">
        <v>347</v>
      </c>
      <c r="M29" s="138"/>
      <c r="N29" s="90" t="s">
        <v>353</v>
      </c>
      <c r="O29" s="11"/>
      <c r="P29" s="11"/>
      <c r="Q29" s="139"/>
      <c r="R29" s="11"/>
      <c r="S29" s="12"/>
      <c r="T29" s="18"/>
      <c r="U29" s="18"/>
      <c r="V29" s="100"/>
      <c r="W29" s="14"/>
      <c r="X29" s="14"/>
      <c r="Y29" s="14"/>
      <c r="Z29" s="14"/>
    </row>
    <row r="30" spans="1:26" ht="15.75" customHeight="1" x14ac:dyDescent="0.2">
      <c r="A30" s="10">
        <v>0.57291666666666696</v>
      </c>
      <c r="B30" s="10">
        <v>0.58333333333333404</v>
      </c>
      <c r="C30" s="11"/>
      <c r="D30" s="11"/>
      <c r="E30" s="11"/>
      <c r="F30" s="11"/>
      <c r="G30" s="11"/>
      <c r="H30" s="11"/>
      <c r="I30" s="11"/>
      <c r="J30" s="11"/>
      <c r="K30" s="11"/>
      <c r="L30" s="104" t="s">
        <v>348</v>
      </c>
      <c r="M30" s="138"/>
      <c r="N30" s="90" t="s">
        <v>354</v>
      </c>
      <c r="O30" s="11"/>
      <c r="P30" s="11"/>
      <c r="Q30" s="139"/>
      <c r="R30" s="11"/>
      <c r="S30" s="12"/>
      <c r="T30" s="32"/>
      <c r="U30" s="18" t="s">
        <v>78</v>
      </c>
      <c r="V30" s="101"/>
      <c r="W30" s="14"/>
      <c r="X30" s="14"/>
      <c r="Y30" s="14"/>
      <c r="Z30" s="14"/>
    </row>
    <row r="31" spans="1:26" ht="15.75" customHeight="1" x14ac:dyDescent="0.2">
      <c r="A31" s="10">
        <v>0.58333333333333304</v>
      </c>
      <c r="B31" s="10">
        <v>0.59375</v>
      </c>
      <c r="C31" s="11"/>
      <c r="D31" s="11"/>
      <c r="E31" s="11"/>
      <c r="F31" s="11"/>
      <c r="G31" s="11"/>
      <c r="H31" s="11"/>
      <c r="I31" s="11"/>
      <c r="J31" s="11"/>
      <c r="K31" s="11"/>
      <c r="L31" s="104"/>
      <c r="M31" s="138"/>
      <c r="N31" s="90"/>
      <c r="O31" s="11"/>
      <c r="P31" s="11"/>
      <c r="Q31" s="139"/>
      <c r="R31" s="11"/>
      <c r="S31" s="12"/>
      <c r="T31" s="32"/>
      <c r="U31" s="18" t="s">
        <v>80</v>
      </c>
      <c r="V31" s="14"/>
      <c r="W31" s="14"/>
      <c r="X31" s="14"/>
      <c r="Y31" s="14"/>
      <c r="Z31" s="14"/>
    </row>
    <row r="32" spans="1:26" ht="15.75" customHeight="1" x14ac:dyDescent="0.2">
      <c r="A32" s="10">
        <v>0.59375</v>
      </c>
      <c r="B32" s="10">
        <v>0.60416666666666696</v>
      </c>
      <c r="C32" s="11"/>
      <c r="D32" s="11"/>
      <c r="E32" s="11"/>
      <c r="F32" s="11"/>
      <c r="G32" s="11"/>
      <c r="H32" s="11"/>
      <c r="I32" s="11"/>
      <c r="J32" s="11"/>
      <c r="K32" s="11"/>
      <c r="L32" s="104"/>
      <c r="M32" s="138"/>
      <c r="N32" s="11"/>
      <c r="O32" s="11"/>
      <c r="P32" s="11"/>
      <c r="Q32" s="139"/>
      <c r="R32" s="11"/>
      <c r="S32" s="12"/>
      <c r="T32" s="32"/>
      <c r="U32" s="18" t="s">
        <v>82</v>
      </c>
      <c r="V32" s="14"/>
      <c r="W32" s="14"/>
      <c r="X32" s="14"/>
      <c r="Y32" s="14"/>
      <c r="Z32" s="14"/>
    </row>
    <row r="33" spans="1:26" ht="15.75" customHeight="1" x14ac:dyDescent="0.2">
      <c r="A33" s="10">
        <v>0.60416666666666696</v>
      </c>
      <c r="B33" s="10">
        <v>0.61458333333333404</v>
      </c>
      <c r="C33" s="11"/>
      <c r="D33" s="11"/>
      <c r="E33" s="11"/>
      <c r="F33" s="11"/>
      <c r="G33" s="11"/>
      <c r="H33" s="11"/>
      <c r="I33" s="11"/>
      <c r="J33" s="11"/>
      <c r="K33" s="11"/>
      <c r="L33" s="104"/>
      <c r="M33" s="138"/>
      <c r="N33" s="16">
        <f t="shared" ref="N33" si="19">$A33</f>
        <v>0.60416666666666696</v>
      </c>
      <c r="O33" s="11"/>
      <c r="P33" s="11"/>
      <c r="Q33" s="139"/>
      <c r="R33" s="11"/>
      <c r="S33" s="12"/>
      <c r="T33" s="32"/>
      <c r="U33" s="18" t="s">
        <v>88</v>
      </c>
      <c r="V33" s="14"/>
      <c r="W33" s="14"/>
      <c r="X33" s="14"/>
      <c r="Y33" s="14"/>
      <c r="Z33" s="14"/>
    </row>
    <row r="34" spans="1:26" ht="15.75" customHeight="1" x14ac:dyDescent="0.2">
      <c r="A34" s="10">
        <v>0.61458333333333304</v>
      </c>
      <c r="B34" s="10">
        <v>0.625</v>
      </c>
      <c r="C34" s="11"/>
      <c r="D34" s="11"/>
      <c r="E34" s="11"/>
      <c r="F34" s="11"/>
      <c r="G34" s="11"/>
      <c r="H34" s="11"/>
      <c r="I34" s="11"/>
      <c r="J34" s="11"/>
      <c r="K34" s="11"/>
      <c r="L34" s="104"/>
      <c r="M34" s="91"/>
      <c r="N34" s="100"/>
      <c r="O34" s="11"/>
      <c r="P34" s="11"/>
      <c r="Q34" s="91"/>
      <c r="R34" s="11"/>
      <c r="S34" s="12"/>
      <c r="T34" s="32"/>
      <c r="U34" s="18" t="s">
        <v>89</v>
      </c>
      <c r="V34" s="14"/>
      <c r="W34" s="14"/>
      <c r="X34" s="14"/>
      <c r="Y34" s="14"/>
      <c r="Z34" s="14"/>
    </row>
    <row r="35" spans="1:26" ht="15.75" customHeight="1" x14ac:dyDescent="0.2">
      <c r="A35" s="10">
        <v>0.625</v>
      </c>
      <c r="B35" s="10">
        <v>0.63541666666666696</v>
      </c>
      <c r="C35" s="11"/>
      <c r="D35" s="11"/>
      <c r="E35" s="11"/>
      <c r="F35" s="11"/>
      <c r="G35" s="11"/>
      <c r="H35" s="11"/>
      <c r="I35" s="11"/>
      <c r="J35" s="11"/>
      <c r="K35" s="11"/>
      <c r="L35" s="104" t="s">
        <v>346</v>
      </c>
      <c r="M35" s="16">
        <f t="shared" ref="M35" si="20">$A35</f>
        <v>0.625</v>
      </c>
      <c r="N35" s="100" t="s">
        <v>357</v>
      </c>
      <c r="O35" s="11"/>
      <c r="P35" s="11"/>
      <c r="Q35" s="11"/>
      <c r="R35" s="11"/>
      <c r="S35" s="12"/>
      <c r="T35" s="32"/>
      <c r="U35" s="18" t="s">
        <v>90</v>
      </c>
      <c r="V35" s="14"/>
      <c r="W35" s="14"/>
      <c r="X35" s="14"/>
      <c r="Y35" s="14"/>
      <c r="Z35" s="14"/>
    </row>
    <row r="36" spans="1:26" ht="15.75" customHeight="1" x14ac:dyDescent="0.2">
      <c r="A36" s="10">
        <v>0.63541666666666696</v>
      </c>
      <c r="B36" s="10">
        <v>0.64583333333333404</v>
      </c>
      <c r="C36" s="11"/>
      <c r="D36" s="11"/>
      <c r="E36" s="11"/>
      <c r="F36" s="11"/>
      <c r="G36" s="11"/>
      <c r="H36" s="11"/>
      <c r="I36" s="11"/>
      <c r="J36" s="11"/>
      <c r="K36" s="11"/>
      <c r="L36" s="104" t="s">
        <v>347</v>
      </c>
      <c r="M36" s="100"/>
      <c r="N36" s="101"/>
      <c r="O36" s="11"/>
      <c r="P36" s="11"/>
      <c r="Q36" s="11"/>
      <c r="R36" s="11"/>
      <c r="S36" s="12"/>
      <c r="T36" s="18"/>
      <c r="U36" s="18"/>
      <c r="V36" s="14"/>
      <c r="W36" s="14"/>
      <c r="X36" s="14"/>
      <c r="Y36" s="14"/>
      <c r="Z36" s="14"/>
    </row>
    <row r="37" spans="1:26" ht="15.75" customHeight="1" x14ac:dyDescent="0.2">
      <c r="A37" s="10">
        <v>0.64583333333333404</v>
      </c>
      <c r="B37" s="10">
        <v>0.656250000000001</v>
      </c>
      <c r="C37" s="11"/>
      <c r="D37" s="11"/>
      <c r="E37" s="11"/>
      <c r="F37" s="11"/>
      <c r="G37" s="11"/>
      <c r="H37" s="11"/>
      <c r="I37" s="11"/>
      <c r="J37" s="11"/>
      <c r="K37" s="11"/>
      <c r="L37" s="104" t="s">
        <v>349</v>
      </c>
      <c r="M37" s="100" t="s">
        <v>358</v>
      </c>
      <c r="N37" s="11"/>
      <c r="O37" s="11"/>
      <c r="P37" s="11"/>
      <c r="Q37" s="11"/>
      <c r="R37" s="11"/>
      <c r="S37" s="12"/>
      <c r="T37" s="18"/>
      <c r="U37" s="18"/>
      <c r="V37" s="14"/>
      <c r="W37" s="14"/>
      <c r="X37" s="14"/>
      <c r="Y37" s="14"/>
      <c r="Z37" s="14"/>
    </row>
    <row r="38" spans="1:26" ht="15.75" customHeight="1" x14ac:dyDescent="0.2">
      <c r="A38" s="10">
        <v>0.65625</v>
      </c>
      <c r="B38" s="10">
        <v>0.66666666666666696</v>
      </c>
      <c r="C38" s="11"/>
      <c r="D38" s="11"/>
      <c r="E38" s="11"/>
      <c r="F38" s="11"/>
      <c r="G38" s="11"/>
      <c r="H38" s="11"/>
      <c r="I38" s="11"/>
      <c r="J38" s="11"/>
      <c r="K38" s="11"/>
      <c r="L38" s="104"/>
      <c r="M38" s="101"/>
      <c r="N38" s="16">
        <f t="shared" ref="N38" si="21">$A38</f>
        <v>0.65625</v>
      </c>
      <c r="O38" s="11"/>
      <c r="P38" s="11"/>
      <c r="Q38" s="11"/>
      <c r="R38" s="11"/>
      <c r="S38" s="12"/>
      <c r="T38" s="32"/>
      <c r="U38" s="18" t="s">
        <v>78</v>
      </c>
      <c r="V38" s="14"/>
      <c r="W38" s="14"/>
      <c r="X38" s="14"/>
      <c r="Y38" s="14"/>
      <c r="Z38" s="14"/>
    </row>
    <row r="39" spans="1:26" ht="16.5" customHeight="1" x14ac:dyDescent="0.2">
      <c r="A39" s="10">
        <v>0.66666666666666696</v>
      </c>
      <c r="B39" s="10">
        <v>0.67708333333333404</v>
      </c>
      <c r="C39" s="11"/>
      <c r="D39" s="11"/>
      <c r="E39" s="11"/>
      <c r="F39" s="11"/>
      <c r="G39" s="11"/>
      <c r="H39" s="11"/>
      <c r="I39" s="11"/>
      <c r="J39" s="11"/>
      <c r="K39" s="11"/>
      <c r="L39" s="104"/>
      <c r="M39" s="86"/>
      <c r="N39" s="100"/>
      <c r="O39" s="11"/>
      <c r="P39" s="11"/>
      <c r="Q39" s="11"/>
      <c r="R39" s="11"/>
      <c r="S39" s="12"/>
      <c r="T39" s="32"/>
      <c r="U39" s="18" t="s">
        <v>80</v>
      </c>
      <c r="V39" s="14"/>
      <c r="W39" s="14"/>
      <c r="X39" s="14"/>
      <c r="Y39" s="14"/>
      <c r="Z39" s="14"/>
    </row>
    <row r="40" spans="1:26" ht="16.5" customHeight="1" x14ac:dyDescent="0.2">
      <c r="A40" s="10">
        <v>0.67708333333333404</v>
      </c>
      <c r="B40" s="10">
        <v>0.687500000000001</v>
      </c>
      <c r="C40" s="29"/>
      <c r="D40" s="29"/>
      <c r="E40" s="29"/>
      <c r="F40" s="29"/>
      <c r="G40" s="29"/>
      <c r="H40" s="29"/>
      <c r="I40" s="29"/>
      <c r="J40" s="29"/>
      <c r="K40" s="11"/>
      <c r="L40" s="104"/>
      <c r="M40" s="16">
        <f t="shared" ref="M40" si="22">$A40</f>
        <v>0.67708333333333404</v>
      </c>
      <c r="N40" s="100" t="s">
        <v>357</v>
      </c>
      <c r="O40" s="11"/>
      <c r="P40" s="11"/>
      <c r="Q40" s="11"/>
      <c r="R40" s="11"/>
      <c r="S40" s="12"/>
      <c r="T40" s="32"/>
      <c r="U40" s="18" t="s">
        <v>82</v>
      </c>
      <c r="V40" s="14"/>
      <c r="W40" s="14"/>
      <c r="X40" s="14"/>
      <c r="Y40" s="14"/>
      <c r="Z40" s="14"/>
    </row>
    <row r="41" spans="1:26" ht="16.5" customHeight="1" x14ac:dyDescent="0.2">
      <c r="A41" s="10">
        <v>0.6875</v>
      </c>
      <c r="B41" s="10">
        <v>0.69791666666666696</v>
      </c>
      <c r="C41" s="11"/>
      <c r="D41" s="91"/>
      <c r="E41" s="102"/>
      <c r="F41" s="103"/>
      <c r="G41" s="11"/>
      <c r="H41" s="102"/>
      <c r="I41" s="102"/>
      <c r="J41" s="103"/>
      <c r="K41" s="11"/>
      <c r="L41" s="104"/>
      <c r="M41" s="100"/>
      <c r="N41" s="101"/>
      <c r="O41" s="11"/>
      <c r="P41" s="11"/>
      <c r="Q41" s="11"/>
      <c r="R41" s="11"/>
      <c r="S41" s="12"/>
      <c r="T41" s="32"/>
      <c r="U41" s="18" t="s">
        <v>88</v>
      </c>
      <c r="V41" s="14"/>
      <c r="W41" s="14"/>
      <c r="X41" s="14"/>
      <c r="Y41" s="14"/>
      <c r="Z41" s="14"/>
    </row>
    <row r="42" spans="1:26" ht="16.5" customHeight="1" x14ac:dyDescent="0.2">
      <c r="A42" s="10">
        <v>0.69791666666666696</v>
      </c>
      <c r="B42" s="10">
        <v>0.70833333333333404</v>
      </c>
      <c r="C42" s="11"/>
      <c r="D42" s="91"/>
      <c r="E42" s="102"/>
      <c r="F42" s="103"/>
      <c r="G42" s="11"/>
      <c r="H42" s="102"/>
      <c r="I42" s="102"/>
      <c r="J42" s="103"/>
      <c r="K42" s="11"/>
      <c r="L42" s="104"/>
      <c r="M42" s="100" t="s">
        <v>358</v>
      </c>
      <c r="N42" s="86"/>
      <c r="O42" s="11"/>
      <c r="P42" s="11"/>
      <c r="Q42" s="11"/>
      <c r="R42" s="11"/>
      <c r="S42" s="12"/>
      <c r="T42" s="32"/>
      <c r="U42" s="18" t="s">
        <v>91</v>
      </c>
      <c r="V42" s="14"/>
      <c r="W42" s="14"/>
      <c r="X42" s="14"/>
      <c r="Y42" s="14"/>
      <c r="Z42" s="14"/>
    </row>
    <row r="43" spans="1:26" ht="16.5" customHeight="1" x14ac:dyDescent="0.2">
      <c r="A43" s="10">
        <v>0.70833333333333404</v>
      </c>
      <c r="B43" s="10">
        <v>0.718750000000001</v>
      </c>
      <c r="C43" s="12"/>
      <c r="D43" s="104"/>
      <c r="E43" s="102"/>
      <c r="F43" s="103"/>
      <c r="G43" s="11"/>
      <c r="H43" s="102"/>
      <c r="I43" s="102"/>
      <c r="J43" s="103"/>
      <c r="K43" s="11"/>
      <c r="L43" s="104"/>
      <c r="M43" s="101"/>
      <c r="N43" s="86"/>
      <c r="O43" s="11"/>
      <c r="P43" s="11"/>
      <c r="Q43" s="11"/>
      <c r="R43" s="11"/>
      <c r="S43" s="12"/>
      <c r="T43" s="32"/>
      <c r="U43" s="18" t="s">
        <v>90</v>
      </c>
      <c r="V43" s="14"/>
      <c r="W43" s="14"/>
      <c r="X43" s="14"/>
      <c r="Y43" s="14"/>
      <c r="Z43" s="14"/>
    </row>
    <row r="44" spans="1:26" ht="16.5" customHeight="1" x14ac:dyDescent="0.2">
      <c r="A44" s="10">
        <v>0.71875</v>
      </c>
      <c r="B44" s="10">
        <v>0.72916666666666696</v>
      </c>
      <c r="C44" s="12"/>
      <c r="D44" s="104" t="s">
        <v>346</v>
      </c>
      <c r="E44" s="102"/>
      <c r="F44" s="103"/>
      <c r="G44" s="11"/>
      <c r="H44" s="102"/>
      <c r="I44" s="102"/>
      <c r="J44" s="103"/>
      <c r="K44" s="11"/>
      <c r="L44" s="104"/>
      <c r="M44" s="86"/>
      <c r="N44" s="16">
        <f t="shared" ref="N44" si="23">$A44</f>
        <v>0.71875</v>
      </c>
      <c r="O44" s="11"/>
      <c r="P44" s="11"/>
      <c r="Q44" s="11"/>
      <c r="R44" s="11"/>
      <c r="S44" s="12"/>
      <c r="T44" s="32"/>
      <c r="U44" s="14"/>
      <c r="V44" s="14"/>
      <c r="W44" s="14"/>
      <c r="X44" s="14"/>
      <c r="Y44" s="14"/>
      <c r="Z44" s="14"/>
    </row>
    <row r="45" spans="1:26" ht="16.5" customHeight="1" x14ac:dyDescent="0.2">
      <c r="A45" s="10">
        <v>0.72916666666666696</v>
      </c>
      <c r="B45" s="10">
        <v>0.73958333333333404</v>
      </c>
      <c r="C45" s="12"/>
      <c r="D45" s="104" t="s">
        <v>350</v>
      </c>
      <c r="E45" s="102"/>
      <c r="F45" s="103"/>
      <c r="G45" s="11"/>
      <c r="H45" s="102"/>
      <c r="I45" s="102"/>
      <c r="J45" s="103"/>
      <c r="K45" s="11"/>
      <c r="L45" s="105"/>
      <c r="M45" s="86"/>
      <c r="N45" s="100"/>
      <c r="O45" s="11"/>
      <c r="P45" s="11"/>
      <c r="Q45" s="11"/>
      <c r="R45" s="11"/>
      <c r="S45" s="12"/>
      <c r="T45" s="32"/>
      <c r="U45" s="14"/>
      <c r="V45" s="14"/>
      <c r="W45" s="14"/>
      <c r="X45" s="14"/>
      <c r="Y45" s="14"/>
      <c r="Z45" s="14"/>
    </row>
    <row r="46" spans="1:26" ht="16.5" customHeight="1" x14ac:dyDescent="0.2">
      <c r="A46" s="10">
        <v>0.73958333333333404</v>
      </c>
      <c r="B46" s="10">
        <v>0.750000000000001</v>
      </c>
      <c r="C46" s="12"/>
      <c r="D46" s="104" t="s">
        <v>348</v>
      </c>
      <c r="E46" s="102"/>
      <c r="F46" s="103"/>
      <c r="G46" s="11"/>
      <c r="H46" s="102"/>
      <c r="I46" s="102"/>
      <c r="J46" s="103"/>
      <c r="K46" s="11"/>
      <c r="L46" s="105"/>
      <c r="M46" s="16">
        <f t="shared" ref="M46" si="24">$A46</f>
        <v>0.73958333333333404</v>
      </c>
      <c r="N46" s="100" t="s">
        <v>355</v>
      </c>
      <c r="O46" s="11"/>
      <c r="P46" s="11"/>
      <c r="Q46" s="11"/>
      <c r="R46" s="11"/>
      <c r="S46" s="12"/>
      <c r="T46" s="32"/>
      <c r="U46" s="14"/>
      <c r="V46" s="14"/>
      <c r="W46" s="14"/>
      <c r="X46" s="14"/>
      <c r="Y46" s="14"/>
      <c r="Z46" s="14"/>
    </row>
    <row r="47" spans="1:26" ht="15.75" customHeight="1" x14ac:dyDescent="0.2">
      <c r="A47" s="10">
        <v>0.75</v>
      </c>
      <c r="B47" s="10">
        <v>0.76041666666666696</v>
      </c>
      <c r="C47" s="12"/>
      <c r="D47" s="104"/>
      <c r="E47" s="102"/>
      <c r="F47" s="103"/>
      <c r="G47" s="11"/>
      <c r="H47" s="102"/>
      <c r="I47" s="102"/>
      <c r="J47" s="103"/>
      <c r="K47" s="11"/>
      <c r="L47" s="104"/>
      <c r="M47" s="100"/>
      <c r="N47" s="101"/>
      <c r="O47" s="11"/>
      <c r="P47" s="11"/>
      <c r="Q47" s="11"/>
      <c r="R47" s="11"/>
      <c r="S47" s="12"/>
      <c r="T47" s="32"/>
      <c r="U47" s="14"/>
      <c r="V47" s="14"/>
      <c r="W47" s="14"/>
      <c r="X47" s="14"/>
      <c r="Y47" s="14"/>
      <c r="Z47" s="14"/>
    </row>
    <row r="48" spans="1:26" ht="15.75" customHeight="1" x14ac:dyDescent="0.2">
      <c r="A48" s="10">
        <v>0.76041666666666696</v>
      </c>
      <c r="B48" s="10">
        <v>0.77083333333333404</v>
      </c>
      <c r="C48" s="12"/>
      <c r="D48" s="104"/>
      <c r="E48" s="102"/>
      <c r="F48" s="103"/>
      <c r="G48" s="11"/>
      <c r="H48" s="102"/>
      <c r="I48" s="102"/>
      <c r="J48" s="91"/>
      <c r="K48" s="11"/>
      <c r="L48" s="104" t="s">
        <v>346</v>
      </c>
      <c r="M48" s="100" t="s">
        <v>355</v>
      </c>
      <c r="N48" s="86"/>
      <c r="O48" s="11"/>
      <c r="P48" s="11"/>
      <c r="Q48" s="11"/>
      <c r="R48" s="11"/>
      <c r="S48" s="12"/>
      <c r="T48" s="32"/>
      <c r="U48" s="14"/>
      <c r="V48" s="14"/>
      <c r="W48" s="14"/>
      <c r="X48" s="14"/>
      <c r="Y48" s="14"/>
      <c r="Z48" s="14"/>
    </row>
    <row r="49" spans="1:26" ht="15.75" customHeight="1" x14ac:dyDescent="0.2">
      <c r="A49" s="10">
        <v>0.77083333333333404</v>
      </c>
      <c r="B49" s="10">
        <v>0.781250000000001</v>
      </c>
      <c r="C49" s="12"/>
      <c r="D49" s="104"/>
      <c r="E49" s="91"/>
      <c r="F49" s="103"/>
      <c r="G49" s="11"/>
      <c r="H49" s="91"/>
      <c r="I49" s="91"/>
      <c r="J49" s="16">
        <f t="shared" ref="J49" si="25">$A49</f>
        <v>0.77083333333333404</v>
      </c>
      <c r="K49" s="11"/>
      <c r="L49" s="104" t="s">
        <v>350</v>
      </c>
      <c r="M49" s="101"/>
      <c r="N49" s="16">
        <f t="shared" ref="N49" si="26">$A49</f>
        <v>0.77083333333333404</v>
      </c>
      <c r="O49" s="11"/>
      <c r="P49" s="11"/>
      <c r="Q49" s="11"/>
      <c r="R49" s="11"/>
      <c r="S49" s="12"/>
      <c r="T49" s="32"/>
      <c r="U49" s="14"/>
      <c r="V49" s="14"/>
      <c r="W49" s="14"/>
      <c r="X49" s="14"/>
      <c r="Y49" s="14"/>
      <c r="Z49" s="14"/>
    </row>
    <row r="50" spans="1:26" ht="15.75" customHeight="1" x14ac:dyDescent="0.2">
      <c r="A50" s="10">
        <v>0.78125</v>
      </c>
      <c r="B50" s="10">
        <v>0.79166666666666696</v>
      </c>
      <c r="C50" s="12"/>
      <c r="D50" s="104"/>
      <c r="E50" s="16">
        <f>$A50</f>
        <v>0.78125</v>
      </c>
      <c r="F50" s="103"/>
      <c r="G50" s="11"/>
      <c r="H50" s="16">
        <f>$A50</f>
        <v>0.78125</v>
      </c>
      <c r="I50" s="16">
        <f t="shared" ref="I50" si="27">$A50</f>
        <v>0.78125</v>
      </c>
      <c r="J50" s="100"/>
      <c r="K50" s="11"/>
      <c r="L50" s="104" t="s">
        <v>348</v>
      </c>
      <c r="M50" s="91"/>
      <c r="N50" s="100"/>
      <c r="O50" s="11"/>
      <c r="P50" s="11"/>
      <c r="Q50" s="11"/>
      <c r="R50" s="11"/>
      <c r="S50" s="12"/>
      <c r="T50" s="32"/>
      <c r="U50" s="14"/>
      <c r="V50" s="14"/>
      <c r="W50" s="14"/>
      <c r="X50" s="14"/>
      <c r="Y50" s="14"/>
      <c r="Z50" s="14"/>
    </row>
    <row r="51" spans="1:26" ht="15.75" customHeight="1" x14ac:dyDescent="0.2">
      <c r="A51" s="10">
        <v>0.79166666666666696</v>
      </c>
      <c r="B51" s="10">
        <v>0.80208333333333404</v>
      </c>
      <c r="C51" s="12"/>
      <c r="D51" s="104" t="s">
        <v>346</v>
      </c>
      <c r="E51" s="100"/>
      <c r="F51" s="103"/>
      <c r="G51" s="11"/>
      <c r="H51" s="100"/>
      <c r="I51" s="100"/>
      <c r="J51" s="100" t="s">
        <v>356</v>
      </c>
      <c r="K51" s="11"/>
      <c r="L51" s="104"/>
      <c r="M51" s="138" t="s">
        <v>87</v>
      </c>
      <c r="N51" s="100" t="s">
        <v>356</v>
      </c>
      <c r="O51" s="11"/>
      <c r="P51" s="11"/>
      <c r="Q51" s="11"/>
      <c r="R51" s="11"/>
      <c r="S51" s="12"/>
      <c r="T51" s="32"/>
      <c r="U51" s="14"/>
      <c r="V51" s="14"/>
      <c r="W51" s="14"/>
      <c r="X51" s="14"/>
      <c r="Y51" s="14"/>
      <c r="Z51" s="14"/>
    </row>
    <row r="52" spans="1:26" ht="15.75" customHeight="1" x14ac:dyDescent="0.2">
      <c r="A52" s="10">
        <v>0.80208333333333404</v>
      </c>
      <c r="B52" s="10">
        <v>0.812500000000001</v>
      </c>
      <c r="C52" s="12"/>
      <c r="D52" s="104" t="s">
        <v>350</v>
      </c>
      <c r="E52" s="100" t="s">
        <v>357</v>
      </c>
      <c r="F52" s="91"/>
      <c r="G52" s="11"/>
      <c r="H52" s="100" t="s">
        <v>355</v>
      </c>
      <c r="I52" s="100" t="s">
        <v>358</v>
      </c>
      <c r="J52" s="101"/>
      <c r="K52" s="11"/>
      <c r="L52" s="104"/>
      <c r="M52" s="139"/>
      <c r="N52" s="101"/>
      <c r="O52" s="11"/>
      <c r="P52" s="11"/>
      <c r="Q52" s="11"/>
      <c r="R52" s="11"/>
      <c r="S52" s="12"/>
      <c r="T52" s="32"/>
      <c r="U52" s="14"/>
      <c r="V52" s="14"/>
      <c r="W52" s="14"/>
      <c r="X52" s="14"/>
      <c r="Y52" s="14"/>
      <c r="Z52" s="14"/>
    </row>
    <row r="53" spans="1:26" ht="15.75" customHeight="1" x14ac:dyDescent="0.2">
      <c r="A53" s="10">
        <v>0.812500000000001</v>
      </c>
      <c r="B53" s="10">
        <v>0.82291666666666796</v>
      </c>
      <c r="C53" s="12"/>
      <c r="D53" s="104" t="s">
        <v>349</v>
      </c>
      <c r="E53" s="101"/>
      <c r="F53" s="11"/>
      <c r="G53" s="11"/>
      <c r="H53" s="101"/>
      <c r="I53" s="101"/>
      <c r="J53" s="86"/>
      <c r="K53" s="11"/>
      <c r="L53" s="104"/>
      <c r="M53" s="139"/>
      <c r="N53" s="86"/>
      <c r="O53" s="11"/>
      <c r="P53" s="11"/>
      <c r="Q53" s="11"/>
      <c r="R53" s="11"/>
      <c r="S53" s="12"/>
      <c r="T53" s="32"/>
      <c r="U53" s="14"/>
      <c r="V53" s="14"/>
      <c r="W53" s="14"/>
      <c r="X53" s="14"/>
      <c r="Y53" s="14"/>
      <c r="Z53" s="14"/>
    </row>
    <row r="54" spans="1:26" ht="15.75" customHeight="1" x14ac:dyDescent="0.2">
      <c r="A54" s="10">
        <v>0.82291666666666696</v>
      </c>
      <c r="B54" s="10">
        <v>0.83333333333333404</v>
      </c>
      <c r="C54" s="12"/>
      <c r="D54" s="104"/>
      <c r="E54" s="86"/>
      <c r="F54" s="11"/>
      <c r="G54" s="11"/>
      <c r="H54" s="86"/>
      <c r="I54" s="86"/>
      <c r="J54" s="16">
        <f t="shared" ref="J54" si="28">$A54</f>
        <v>0.82291666666666696</v>
      </c>
      <c r="K54" s="11"/>
      <c r="L54" s="104"/>
      <c r="M54" s="139"/>
      <c r="N54" s="16">
        <f t="shared" ref="N54" si="29">$A54</f>
        <v>0.82291666666666696</v>
      </c>
      <c r="O54" s="11"/>
      <c r="P54" s="11"/>
      <c r="Q54" s="11"/>
      <c r="R54" s="11"/>
      <c r="S54" s="12"/>
      <c r="T54" s="32"/>
      <c r="U54" s="14"/>
      <c r="V54" s="14"/>
      <c r="W54" s="14"/>
      <c r="X54" s="14"/>
      <c r="Y54" s="14"/>
      <c r="Z54" s="14"/>
    </row>
    <row r="55" spans="1:26" ht="15.75" customHeight="1" x14ac:dyDescent="0.2">
      <c r="A55" s="10">
        <v>0.83333333333333404</v>
      </c>
      <c r="B55" s="10">
        <v>0.843750000000001</v>
      </c>
      <c r="C55" s="12"/>
      <c r="D55" s="104"/>
      <c r="E55" s="16">
        <f>$A55</f>
        <v>0.83333333333333404</v>
      </c>
      <c r="F55" s="11"/>
      <c r="G55" s="11"/>
      <c r="H55" s="16">
        <f>$A55</f>
        <v>0.83333333333333404</v>
      </c>
      <c r="I55" s="16">
        <f t="shared" ref="I55" si="30">$A55</f>
        <v>0.83333333333333404</v>
      </c>
      <c r="J55" s="100"/>
      <c r="K55" s="11"/>
      <c r="L55" s="104" t="s">
        <v>346</v>
      </c>
      <c r="M55" s="139"/>
      <c r="N55" s="100"/>
      <c r="O55" s="11"/>
      <c r="P55" s="11"/>
      <c r="Q55" s="11"/>
      <c r="R55" s="11"/>
      <c r="S55" s="12"/>
      <c r="T55" s="32"/>
      <c r="U55" s="14"/>
      <c r="V55" s="14"/>
      <c r="W55" s="14"/>
      <c r="X55" s="14"/>
      <c r="Y55" s="14"/>
      <c r="Z55" s="14"/>
    </row>
    <row r="56" spans="1:26" ht="15.75" customHeight="1" x14ac:dyDescent="0.2">
      <c r="A56" s="10">
        <v>0.843750000000001</v>
      </c>
      <c r="B56" s="10">
        <v>0.85416666666666796</v>
      </c>
      <c r="C56" s="12"/>
      <c r="D56" s="104"/>
      <c r="E56" s="100"/>
      <c r="F56" s="11"/>
      <c r="G56" s="11"/>
      <c r="H56" s="100"/>
      <c r="I56" s="100"/>
      <c r="J56" s="100" t="s">
        <v>356</v>
      </c>
      <c r="K56" s="11"/>
      <c r="L56" s="104" t="s">
        <v>350</v>
      </c>
      <c r="M56" s="139"/>
      <c r="N56" s="100" t="s">
        <v>356</v>
      </c>
      <c r="O56" s="11"/>
      <c r="P56" s="11"/>
      <c r="Q56" s="11"/>
      <c r="R56" s="11"/>
      <c r="S56" s="12"/>
      <c r="T56" s="32"/>
      <c r="U56" s="14"/>
      <c r="V56" s="14"/>
      <c r="W56" s="14"/>
      <c r="X56" s="14"/>
      <c r="Y56" s="14"/>
      <c r="Z56" s="14"/>
    </row>
    <row r="57" spans="1:26" ht="15.75" customHeight="1" x14ac:dyDescent="0.2">
      <c r="A57" s="10">
        <v>0.85416666666666696</v>
      </c>
      <c r="B57" s="10">
        <v>0.86458333333333404</v>
      </c>
      <c r="C57" s="12"/>
      <c r="D57" s="104"/>
      <c r="E57" s="100" t="s">
        <v>357</v>
      </c>
      <c r="F57" s="11"/>
      <c r="G57" s="11"/>
      <c r="H57" s="100" t="s">
        <v>355</v>
      </c>
      <c r="I57" s="100" t="s">
        <v>358</v>
      </c>
      <c r="J57" s="101"/>
      <c r="K57" s="11"/>
      <c r="L57" s="104" t="s">
        <v>349</v>
      </c>
      <c r="M57" s="139"/>
      <c r="N57" s="101"/>
      <c r="O57" s="11"/>
      <c r="P57" s="11"/>
      <c r="Q57" s="11"/>
      <c r="R57" s="11"/>
      <c r="S57" s="12"/>
      <c r="T57" s="32"/>
      <c r="U57" s="14"/>
      <c r="V57" s="14"/>
      <c r="W57" s="14"/>
      <c r="X57" s="14"/>
      <c r="Y57" s="14"/>
      <c r="Z57" s="14"/>
    </row>
    <row r="58" spans="1:26" ht="15.75" customHeight="1" x14ac:dyDescent="0.2">
      <c r="A58" s="10">
        <v>0.86458333333333404</v>
      </c>
      <c r="B58" s="10">
        <v>0.875000000000001</v>
      </c>
      <c r="C58" s="12"/>
      <c r="D58" s="104"/>
      <c r="E58" s="101"/>
      <c r="F58" s="11"/>
      <c r="G58" s="11"/>
      <c r="H58" s="101"/>
      <c r="I58" s="101"/>
      <c r="J58" s="11"/>
      <c r="K58" s="11"/>
      <c r="L58" s="104"/>
      <c r="M58" s="88"/>
      <c r="N58" s="11"/>
      <c r="O58" s="11"/>
      <c r="P58" s="11"/>
      <c r="Q58" s="11"/>
      <c r="R58" s="11"/>
      <c r="S58" s="12"/>
      <c r="T58" s="32"/>
      <c r="U58" s="14"/>
      <c r="V58" s="14"/>
      <c r="W58" s="14"/>
      <c r="X58" s="14"/>
      <c r="Y58" s="14"/>
      <c r="Z58" s="14"/>
    </row>
    <row r="59" spans="1:26" ht="15.75" customHeight="1" x14ac:dyDescent="0.2">
      <c r="A59" s="10">
        <v>0.875000000000001</v>
      </c>
      <c r="B59" s="10">
        <v>0.88541666666666796</v>
      </c>
      <c r="C59" s="12"/>
      <c r="D59" s="104"/>
      <c r="E59" s="86"/>
      <c r="F59" s="11"/>
      <c r="G59" s="11"/>
      <c r="H59" s="11"/>
      <c r="I59" s="11"/>
      <c r="J59" s="11"/>
      <c r="K59" s="11"/>
      <c r="L59" s="104"/>
      <c r="M59" s="91"/>
      <c r="N59" s="11"/>
      <c r="O59" s="11"/>
      <c r="P59" s="11"/>
      <c r="Q59" s="11"/>
      <c r="R59" s="11"/>
      <c r="S59" s="12"/>
      <c r="T59" s="32"/>
      <c r="U59" s="14"/>
      <c r="V59" s="14"/>
      <c r="W59" s="14"/>
      <c r="X59" s="14"/>
      <c r="Y59" s="14"/>
      <c r="Z59" s="14"/>
    </row>
    <row r="60" spans="1:26" ht="15.75" customHeight="1" x14ac:dyDescent="0.2">
      <c r="A60" s="10">
        <v>0.88541666666666696</v>
      </c>
      <c r="B60" s="10">
        <v>0.89583333333333404</v>
      </c>
      <c r="C60" s="12"/>
      <c r="D60" s="104"/>
      <c r="E60" s="86"/>
      <c r="F60" s="11"/>
      <c r="G60" s="11"/>
      <c r="H60" s="11"/>
      <c r="I60" s="11"/>
      <c r="J60" s="11"/>
      <c r="K60" s="11"/>
      <c r="L60" s="104"/>
      <c r="M60" s="86"/>
      <c r="N60" s="11"/>
      <c r="O60" s="11"/>
      <c r="P60" s="11"/>
      <c r="Q60" s="11"/>
      <c r="R60" s="11"/>
      <c r="S60" s="12"/>
      <c r="T60" s="32"/>
      <c r="U60" s="14"/>
      <c r="V60" s="14"/>
      <c r="W60" s="14"/>
      <c r="X60" s="14"/>
      <c r="Y60" s="14"/>
      <c r="Z60" s="14"/>
    </row>
    <row r="61" spans="1:26" ht="15.75" customHeight="1" x14ac:dyDescent="0.2">
      <c r="A61" s="10">
        <v>0.89583333333333404</v>
      </c>
      <c r="B61" s="10">
        <v>0.906250000000001</v>
      </c>
      <c r="C61" s="12"/>
      <c r="D61" s="91"/>
      <c r="E61" s="86"/>
      <c r="F61" s="11"/>
      <c r="G61" s="11"/>
      <c r="H61" s="11"/>
      <c r="I61" s="11"/>
      <c r="J61" s="11"/>
      <c r="K61" s="11"/>
      <c r="L61" s="104"/>
      <c r="M61" s="86"/>
      <c r="N61" s="11"/>
      <c r="O61" s="11"/>
      <c r="P61" s="11"/>
      <c r="Q61" s="11"/>
      <c r="R61" s="11"/>
      <c r="S61" s="12"/>
      <c r="T61" s="32"/>
      <c r="U61" s="14"/>
      <c r="V61" s="14"/>
      <c r="W61" s="14"/>
      <c r="X61" s="14"/>
      <c r="Y61" s="14"/>
      <c r="Z61" s="14"/>
    </row>
    <row r="62" spans="1:26" ht="15.75" customHeight="1" x14ac:dyDescent="0.2">
      <c r="A62" s="10">
        <v>0.906250000000001</v>
      </c>
      <c r="B62" s="10">
        <v>0.91666666666666796</v>
      </c>
      <c r="C62" s="12"/>
      <c r="D62" s="11"/>
      <c r="E62" s="86"/>
      <c r="F62" s="11"/>
      <c r="G62" s="11"/>
      <c r="H62" s="11"/>
      <c r="I62" s="11"/>
      <c r="J62" s="11"/>
      <c r="K62" s="11"/>
      <c r="L62" s="104"/>
      <c r="M62" s="86"/>
      <c r="N62" s="11"/>
      <c r="O62" s="11"/>
      <c r="P62" s="11"/>
      <c r="Q62" s="11"/>
      <c r="R62" s="11"/>
      <c r="S62" s="12"/>
      <c r="T62" s="32"/>
      <c r="U62" s="14"/>
      <c r="V62" s="14"/>
      <c r="W62" s="14"/>
      <c r="X62" s="14"/>
      <c r="Y62" s="14"/>
      <c r="Z62" s="14"/>
    </row>
    <row r="63" spans="1:26" ht="15.75" customHeight="1" x14ac:dyDescent="0.2">
      <c r="A63" s="10">
        <v>0.91666666666666696</v>
      </c>
      <c r="B63" s="10">
        <v>0.92708333333333404</v>
      </c>
      <c r="C63" s="12"/>
      <c r="D63" s="11"/>
      <c r="E63" s="86"/>
      <c r="F63" s="11"/>
      <c r="G63" s="11"/>
      <c r="H63" s="11"/>
      <c r="I63" s="11"/>
      <c r="J63" s="11"/>
      <c r="K63" s="11"/>
      <c r="L63" s="104"/>
      <c r="M63" s="86"/>
      <c r="N63" s="11"/>
      <c r="O63" s="11"/>
      <c r="P63" s="11"/>
      <c r="Q63" s="11"/>
      <c r="R63" s="11"/>
      <c r="S63" s="12"/>
      <c r="T63" s="14"/>
      <c r="U63" s="14"/>
      <c r="V63" s="14"/>
      <c r="W63" s="14"/>
      <c r="X63" s="14"/>
      <c r="Y63" s="14"/>
      <c r="Z63" s="14"/>
    </row>
    <row r="64" spans="1:26" ht="15.75" customHeight="1" x14ac:dyDescent="0.2">
      <c r="A64" s="10">
        <v>0.92708333333333404</v>
      </c>
      <c r="B64" s="10">
        <v>0.937500000000001</v>
      </c>
      <c r="C64" s="12"/>
      <c r="D64" s="11"/>
      <c r="E64" s="86"/>
      <c r="F64" s="11"/>
      <c r="G64" s="11"/>
      <c r="H64" s="11"/>
      <c r="I64" s="11"/>
      <c r="J64" s="11"/>
      <c r="K64" s="11"/>
      <c r="L64" s="104"/>
      <c r="M64" s="86"/>
      <c r="N64" s="11"/>
      <c r="O64" s="11"/>
      <c r="P64" s="11"/>
      <c r="Q64" s="11"/>
      <c r="R64" s="11"/>
      <c r="S64" s="12"/>
      <c r="T64" s="14"/>
      <c r="U64" s="14"/>
      <c r="V64" s="14"/>
      <c r="W64" s="14"/>
      <c r="X64" s="14"/>
      <c r="Y64" s="14"/>
      <c r="Z64" s="14"/>
    </row>
    <row r="65" spans="1:26" ht="15.75" customHeight="1" x14ac:dyDescent="0.2">
      <c r="A65" s="10">
        <v>0.937500000000001</v>
      </c>
      <c r="B65" s="10">
        <v>0.94791666666666796</v>
      </c>
      <c r="C65" s="12"/>
      <c r="D65" s="11"/>
      <c r="E65" s="86"/>
      <c r="F65" s="11"/>
      <c r="G65" s="11"/>
      <c r="H65" s="11"/>
      <c r="I65" s="11"/>
      <c r="J65" s="11"/>
      <c r="K65" s="11"/>
      <c r="L65" s="91"/>
      <c r="M65" s="86"/>
      <c r="N65" s="11"/>
      <c r="O65" s="11"/>
      <c r="P65" s="11"/>
      <c r="Q65" s="11"/>
      <c r="R65" s="11"/>
      <c r="S65" s="12"/>
      <c r="T65" s="32"/>
      <c r="U65" s="14"/>
      <c r="V65" s="14"/>
      <c r="W65" s="14"/>
      <c r="X65" s="14"/>
      <c r="Y65" s="14"/>
      <c r="Z65" s="14"/>
    </row>
    <row r="66" spans="1:26" ht="15.75" customHeight="1" x14ac:dyDescent="0.2">
      <c r="A66" s="10">
        <v>0.94791666666666696</v>
      </c>
      <c r="B66" s="10">
        <v>0.95833333333333404</v>
      </c>
      <c r="C66" s="12"/>
      <c r="D66" s="11"/>
      <c r="E66" s="11">
        <v>2</v>
      </c>
      <c r="F66" s="11"/>
      <c r="G66" s="11"/>
      <c r="H66" s="11">
        <v>2</v>
      </c>
      <c r="I66" s="11">
        <v>2</v>
      </c>
      <c r="J66" s="11">
        <v>2</v>
      </c>
      <c r="K66" s="11"/>
      <c r="L66" s="12">
        <v>4</v>
      </c>
      <c r="M66" s="12">
        <v>3</v>
      </c>
      <c r="N66" s="12">
        <v>9</v>
      </c>
      <c r="O66" s="12"/>
      <c r="P66" s="12">
        <v>4</v>
      </c>
      <c r="Q66" s="12">
        <v>0</v>
      </c>
      <c r="R66" s="12">
        <v>4</v>
      </c>
      <c r="S66" s="12"/>
      <c r="T66" s="13">
        <f>SUM(D66:R66)</f>
        <v>32</v>
      </c>
      <c r="U66" s="14"/>
      <c r="V66" s="14"/>
      <c r="W66" s="14"/>
      <c r="X66" s="14"/>
      <c r="Y66" s="14"/>
      <c r="Z66" s="14"/>
    </row>
    <row r="67" spans="1:26" ht="15.75" customHeight="1" x14ac:dyDescent="0.2">
      <c r="A67" s="10">
        <v>0.95833333333333304</v>
      </c>
      <c r="B67" s="10">
        <v>0.96875</v>
      </c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2"/>
      <c r="P67" s="12"/>
      <c r="Q67" s="12"/>
      <c r="R67" s="12"/>
      <c r="S67" s="12"/>
      <c r="T67" s="13">
        <v>32</v>
      </c>
      <c r="U67" s="14"/>
      <c r="V67" s="14"/>
      <c r="W67" s="14"/>
      <c r="X67" s="14"/>
      <c r="Y67" s="14"/>
      <c r="Z67" s="14"/>
    </row>
    <row r="68" spans="1:26" ht="15.75" customHeight="1" x14ac:dyDescent="0.2">
      <c r="A68" s="10">
        <v>0.968749999999999</v>
      </c>
      <c r="B68" s="10">
        <v>0.97916666666666596</v>
      </c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2"/>
      <c r="P68" s="12"/>
      <c r="Q68" s="12"/>
      <c r="R68" s="12"/>
      <c r="S68" s="12"/>
      <c r="T68" s="13">
        <f>T67-T66</f>
        <v>0</v>
      </c>
      <c r="U68" s="14"/>
      <c r="V68" s="14"/>
      <c r="W68" s="14"/>
      <c r="X68" s="14"/>
      <c r="Y68" s="14"/>
      <c r="Z68" s="14"/>
    </row>
    <row r="69" spans="1:26" ht="15.75" customHeight="1" x14ac:dyDescent="0.2">
      <c r="A69" s="10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2"/>
      <c r="P69" s="12"/>
      <c r="Q69" s="12"/>
      <c r="R69" s="12"/>
      <c r="S69" s="12"/>
      <c r="T69" s="14"/>
      <c r="U69" s="14"/>
      <c r="V69" s="14"/>
      <c r="W69" s="14"/>
      <c r="X69" s="14"/>
      <c r="Y69" s="14"/>
      <c r="Z69" s="14"/>
    </row>
    <row r="70" spans="1:26" ht="15.75" customHeight="1" x14ac:dyDescent="0.2">
      <c r="A70" s="10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2"/>
      <c r="P70" s="12"/>
      <c r="Q70" s="12"/>
      <c r="R70" s="12"/>
      <c r="S70" s="12"/>
      <c r="T70" s="14"/>
      <c r="U70" s="14"/>
      <c r="V70" s="14"/>
      <c r="W70" s="14"/>
      <c r="X70" s="14"/>
      <c r="Y70" s="14"/>
      <c r="Z70" s="14"/>
    </row>
    <row r="71" spans="1:26" ht="15.75" customHeight="1" x14ac:dyDescent="0.2">
      <c r="A71" s="10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2"/>
      <c r="R71" s="12"/>
      <c r="S71" s="12"/>
      <c r="T71" s="14"/>
      <c r="U71" s="14"/>
      <c r="V71" s="14"/>
      <c r="W71" s="14"/>
      <c r="X71" s="14"/>
      <c r="Y71" s="14"/>
      <c r="Z71" s="14"/>
    </row>
    <row r="72" spans="1:26" ht="15.75" customHeight="1" x14ac:dyDescent="0.2">
      <c r="A72" s="10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2"/>
      <c r="P72" s="12"/>
      <c r="Q72" s="12"/>
      <c r="R72" s="12"/>
      <c r="S72" s="12"/>
      <c r="T72" s="14"/>
      <c r="U72" s="14"/>
      <c r="V72" s="14"/>
      <c r="W72" s="14"/>
      <c r="X72" s="14"/>
      <c r="Y72" s="14"/>
      <c r="Z72" s="14"/>
    </row>
    <row r="73" spans="1:26" ht="15.75" customHeight="1" x14ac:dyDescent="0.2">
      <c r="A73" s="10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2"/>
      <c r="P73" s="12"/>
      <c r="Q73" s="12"/>
      <c r="R73" s="12"/>
      <c r="S73" s="12"/>
      <c r="T73" s="14"/>
      <c r="U73" s="14"/>
      <c r="V73" s="14"/>
      <c r="W73" s="14"/>
      <c r="X73" s="14"/>
      <c r="Y73" s="14"/>
      <c r="Z73" s="14"/>
    </row>
    <row r="74" spans="1:26" ht="15.75" customHeight="1" x14ac:dyDescent="0.2">
      <c r="A74" s="10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2"/>
      <c r="P74" s="12"/>
      <c r="Q74" s="12"/>
      <c r="R74" s="12"/>
      <c r="S74" s="12"/>
      <c r="T74" s="14"/>
      <c r="U74" s="14"/>
      <c r="V74" s="14"/>
      <c r="W74" s="14"/>
      <c r="X74" s="14"/>
      <c r="Y74" s="14"/>
      <c r="Z74" s="14"/>
    </row>
    <row r="75" spans="1:26" ht="15.75" customHeight="1" x14ac:dyDescent="0.2">
      <c r="A75" s="10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2"/>
      <c r="P75" s="12"/>
      <c r="Q75" s="12"/>
      <c r="R75" s="12"/>
      <c r="S75" s="12"/>
      <c r="T75" s="14"/>
      <c r="U75" s="14"/>
      <c r="V75" s="14"/>
      <c r="W75" s="14"/>
      <c r="X75" s="14"/>
      <c r="Y75" s="14"/>
      <c r="Z75" s="14"/>
    </row>
    <row r="76" spans="1:26" ht="15.75" customHeight="1" x14ac:dyDescent="0.2">
      <c r="A76" s="10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2"/>
      <c r="P76" s="12"/>
      <c r="Q76" s="12"/>
      <c r="R76" s="12"/>
      <c r="S76" s="12"/>
      <c r="T76" s="14"/>
      <c r="U76" s="14"/>
      <c r="V76" s="14"/>
      <c r="W76" s="14"/>
      <c r="X76" s="14"/>
      <c r="Y76" s="14"/>
      <c r="Z76" s="14"/>
    </row>
    <row r="77" spans="1:26" ht="15.75" customHeight="1" x14ac:dyDescent="0.2">
      <c r="A77" s="10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2"/>
      <c r="P77" s="12"/>
      <c r="Q77" s="12"/>
      <c r="R77" s="12"/>
      <c r="S77" s="12"/>
      <c r="T77" s="14"/>
      <c r="U77" s="14"/>
      <c r="V77" s="14"/>
      <c r="W77" s="14"/>
      <c r="X77" s="14"/>
      <c r="Y77" s="14"/>
      <c r="Z77" s="14"/>
    </row>
    <row r="78" spans="1:26" ht="15.75" customHeight="1" x14ac:dyDescent="0.2">
      <c r="A78" s="10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2"/>
      <c r="P78" s="12"/>
      <c r="Q78" s="12"/>
      <c r="R78" s="12"/>
      <c r="S78" s="12"/>
      <c r="T78" s="14"/>
      <c r="U78" s="14"/>
      <c r="V78" s="14"/>
      <c r="W78" s="14"/>
      <c r="X78" s="14"/>
      <c r="Y78" s="14"/>
      <c r="Z78" s="14"/>
    </row>
    <row r="79" spans="1:26" ht="15.75" customHeight="1" x14ac:dyDescent="0.2">
      <c r="A79" s="10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2"/>
      <c r="P79" s="12"/>
      <c r="Q79" s="12"/>
      <c r="R79" s="12"/>
      <c r="S79" s="12"/>
      <c r="T79" s="14"/>
      <c r="U79" s="14"/>
      <c r="V79" s="14"/>
      <c r="W79" s="14"/>
      <c r="X79" s="14"/>
      <c r="Y79" s="14"/>
      <c r="Z79" s="14"/>
    </row>
    <row r="80" spans="1:26" ht="15.75" customHeight="1" x14ac:dyDescent="0.2">
      <c r="A80" s="10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2"/>
      <c r="P80" s="12"/>
      <c r="Q80" s="12"/>
      <c r="R80" s="12"/>
      <c r="S80" s="12"/>
      <c r="T80" s="14"/>
      <c r="U80" s="14"/>
      <c r="V80" s="14"/>
      <c r="W80" s="14"/>
      <c r="X80" s="14"/>
      <c r="Y80" s="14"/>
      <c r="Z80" s="14"/>
    </row>
    <row r="81" spans="1:26" ht="15.75" customHeight="1" x14ac:dyDescent="0.2">
      <c r="A81" s="10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2"/>
      <c r="P81" s="12"/>
      <c r="Q81" s="12"/>
      <c r="R81" s="12"/>
      <c r="S81" s="12"/>
      <c r="T81" s="14"/>
      <c r="U81" s="14"/>
      <c r="V81" s="14"/>
      <c r="W81" s="14"/>
      <c r="X81" s="14"/>
      <c r="Y81" s="14"/>
      <c r="Z81" s="14"/>
    </row>
    <row r="82" spans="1:26" ht="15.75" customHeight="1" x14ac:dyDescent="0.2">
      <c r="A82" s="10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2"/>
      <c r="P82" s="12"/>
      <c r="Q82" s="12"/>
      <c r="R82" s="12"/>
      <c r="S82" s="12"/>
      <c r="T82" s="14"/>
      <c r="U82" s="14"/>
      <c r="V82" s="14"/>
      <c r="W82" s="14"/>
      <c r="X82" s="14"/>
      <c r="Y82" s="14"/>
      <c r="Z82" s="14"/>
    </row>
    <row r="83" spans="1:26" ht="15.75" customHeight="1" x14ac:dyDescent="0.2">
      <c r="A83" s="10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2"/>
      <c r="P83" s="12"/>
      <c r="Q83" s="12"/>
      <c r="R83" s="12"/>
      <c r="S83" s="12"/>
      <c r="T83" s="14"/>
      <c r="U83" s="14"/>
      <c r="V83" s="14"/>
      <c r="W83" s="14"/>
      <c r="X83" s="14"/>
      <c r="Y83" s="14"/>
      <c r="Z83" s="14"/>
    </row>
    <row r="84" spans="1:26" ht="15.75" customHeight="1" x14ac:dyDescent="0.2">
      <c r="A84" s="10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2"/>
      <c r="P84" s="12"/>
      <c r="Q84" s="12"/>
      <c r="R84" s="12"/>
      <c r="S84" s="12"/>
      <c r="T84" s="14"/>
      <c r="U84" s="14"/>
      <c r="V84" s="14"/>
      <c r="W84" s="14"/>
      <c r="X84" s="14"/>
      <c r="Y84" s="14"/>
      <c r="Z84" s="14"/>
    </row>
    <row r="85" spans="1:26" ht="15.75" customHeight="1" x14ac:dyDescent="0.2">
      <c r="A85" s="10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2"/>
      <c r="P85" s="12"/>
      <c r="Q85" s="12"/>
      <c r="R85" s="12"/>
      <c r="S85" s="12"/>
      <c r="T85" s="14"/>
      <c r="U85" s="14"/>
      <c r="V85" s="14"/>
      <c r="W85" s="14"/>
      <c r="X85" s="14"/>
      <c r="Y85" s="14"/>
      <c r="Z85" s="14"/>
    </row>
    <row r="86" spans="1:26" ht="15.75" customHeight="1" x14ac:dyDescent="0.2">
      <c r="A86" s="10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2"/>
      <c r="P86" s="12"/>
      <c r="Q86" s="12"/>
      <c r="R86" s="12"/>
      <c r="S86" s="12"/>
      <c r="T86" s="14"/>
      <c r="U86" s="14"/>
      <c r="V86" s="14"/>
      <c r="W86" s="14"/>
      <c r="X86" s="14"/>
      <c r="Y86" s="14"/>
      <c r="Z86" s="14"/>
    </row>
    <row r="87" spans="1:26" ht="15.75" customHeight="1" x14ac:dyDescent="0.2">
      <c r="A87" s="10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2"/>
      <c r="P87" s="12"/>
      <c r="Q87" s="12"/>
      <c r="R87" s="12"/>
      <c r="S87" s="12"/>
      <c r="T87" s="14"/>
      <c r="U87" s="14"/>
      <c r="V87" s="14"/>
      <c r="W87" s="14"/>
      <c r="X87" s="14"/>
      <c r="Y87" s="14"/>
      <c r="Z87" s="14"/>
    </row>
    <row r="88" spans="1:26" ht="15.75" customHeight="1" x14ac:dyDescent="0.2">
      <c r="A88" s="10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2"/>
      <c r="P88" s="12"/>
      <c r="Q88" s="12"/>
      <c r="R88" s="12"/>
      <c r="S88" s="12"/>
      <c r="T88" s="14"/>
      <c r="U88" s="14"/>
      <c r="V88" s="14"/>
      <c r="W88" s="14"/>
      <c r="X88" s="14"/>
      <c r="Y88" s="14"/>
      <c r="Z88" s="14"/>
    </row>
    <row r="89" spans="1:26" ht="15.75" customHeight="1" x14ac:dyDescent="0.2">
      <c r="A89" s="10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2"/>
      <c r="P89" s="12"/>
      <c r="Q89" s="12"/>
      <c r="R89" s="12"/>
      <c r="S89" s="12"/>
      <c r="T89" s="14"/>
      <c r="U89" s="14"/>
      <c r="V89" s="14"/>
      <c r="W89" s="14"/>
      <c r="X89" s="14"/>
      <c r="Y89" s="14"/>
      <c r="Z89" s="14"/>
    </row>
    <row r="90" spans="1:26" ht="15.75" customHeight="1" x14ac:dyDescent="0.2">
      <c r="A90" s="10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2"/>
      <c r="P90" s="12"/>
      <c r="Q90" s="12"/>
      <c r="R90" s="12"/>
      <c r="S90" s="12"/>
      <c r="T90" s="14"/>
      <c r="U90" s="14"/>
      <c r="V90" s="14"/>
      <c r="W90" s="14"/>
      <c r="X90" s="14"/>
      <c r="Y90" s="14"/>
      <c r="Z90" s="14"/>
    </row>
    <row r="91" spans="1:26" ht="15.75" customHeight="1" x14ac:dyDescent="0.2">
      <c r="A91" s="10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2"/>
      <c r="P91" s="12"/>
      <c r="Q91" s="12"/>
      <c r="R91" s="12"/>
      <c r="S91" s="12"/>
      <c r="T91" s="14"/>
      <c r="U91" s="14"/>
      <c r="V91" s="14"/>
      <c r="W91" s="14"/>
      <c r="X91" s="14"/>
      <c r="Y91" s="14"/>
      <c r="Z91" s="14"/>
    </row>
    <row r="92" spans="1:26" ht="15.75" customHeight="1" x14ac:dyDescent="0.2">
      <c r="A92" s="10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2"/>
      <c r="P92" s="12"/>
      <c r="Q92" s="12"/>
      <c r="R92" s="12"/>
      <c r="S92" s="12"/>
      <c r="T92" s="14"/>
      <c r="U92" s="14"/>
      <c r="V92" s="14"/>
      <c r="W92" s="14"/>
      <c r="X92" s="14"/>
      <c r="Y92" s="14"/>
      <c r="Z92" s="14"/>
    </row>
    <row r="93" spans="1:26" ht="15.75" customHeight="1" x14ac:dyDescent="0.2">
      <c r="A93" s="10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2"/>
      <c r="P93" s="12"/>
      <c r="Q93" s="12"/>
      <c r="R93" s="12"/>
      <c r="S93" s="12"/>
      <c r="T93" s="14"/>
      <c r="U93" s="14"/>
      <c r="V93" s="14"/>
      <c r="W93" s="14"/>
      <c r="X93" s="14"/>
      <c r="Y93" s="14"/>
      <c r="Z93" s="14"/>
    </row>
    <row r="94" spans="1:26" ht="15.75" customHeight="1" x14ac:dyDescent="0.2">
      <c r="A94" s="10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2"/>
      <c r="P94" s="12"/>
      <c r="Q94" s="12"/>
      <c r="R94" s="12"/>
      <c r="S94" s="12"/>
      <c r="T94" s="14"/>
      <c r="U94" s="14"/>
      <c r="V94" s="14"/>
      <c r="W94" s="14"/>
      <c r="X94" s="14"/>
      <c r="Y94" s="14"/>
      <c r="Z94" s="14"/>
    </row>
    <row r="95" spans="1:26" ht="15.75" customHeight="1" x14ac:dyDescent="0.2">
      <c r="A95" s="10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2"/>
      <c r="P95" s="12"/>
      <c r="Q95" s="12"/>
      <c r="R95" s="12"/>
      <c r="S95" s="12"/>
      <c r="T95" s="14"/>
      <c r="U95" s="14"/>
      <c r="V95" s="14"/>
      <c r="W95" s="14"/>
      <c r="X95" s="14"/>
      <c r="Y95" s="14"/>
      <c r="Z95" s="14"/>
    </row>
    <row r="96" spans="1:26" ht="15.75" customHeight="1" x14ac:dyDescent="0.2">
      <c r="A96" s="10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2"/>
      <c r="P96" s="12"/>
      <c r="Q96" s="12"/>
      <c r="R96" s="12"/>
      <c r="S96" s="12"/>
      <c r="T96" s="14"/>
      <c r="U96" s="14"/>
      <c r="V96" s="14"/>
      <c r="W96" s="14"/>
      <c r="X96" s="14"/>
      <c r="Y96" s="14"/>
      <c r="Z96" s="14"/>
    </row>
    <row r="97" spans="1:26" ht="15.75" customHeight="1" x14ac:dyDescent="0.2">
      <c r="A97" s="10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2"/>
      <c r="P97" s="12"/>
      <c r="Q97" s="12"/>
      <c r="R97" s="12"/>
      <c r="S97" s="12"/>
      <c r="T97" s="14"/>
      <c r="U97" s="14"/>
      <c r="V97" s="14"/>
      <c r="W97" s="14"/>
      <c r="X97" s="14"/>
      <c r="Y97" s="14"/>
      <c r="Z97" s="14"/>
    </row>
    <row r="98" spans="1:26" ht="15.75" customHeight="1" x14ac:dyDescent="0.2">
      <c r="A98" s="10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2"/>
      <c r="P98" s="12"/>
      <c r="Q98" s="12"/>
      <c r="R98" s="12"/>
      <c r="S98" s="12"/>
      <c r="T98" s="14"/>
      <c r="U98" s="14"/>
      <c r="V98" s="14"/>
      <c r="W98" s="14"/>
      <c r="X98" s="14"/>
      <c r="Y98" s="14"/>
      <c r="Z98" s="14"/>
    </row>
    <row r="99" spans="1:26" ht="15.75" customHeight="1" x14ac:dyDescent="0.2">
      <c r="A99" s="10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2"/>
      <c r="P99" s="12"/>
      <c r="Q99" s="12"/>
      <c r="R99" s="12"/>
      <c r="S99" s="12"/>
      <c r="T99" s="14"/>
      <c r="U99" s="14"/>
      <c r="V99" s="14"/>
      <c r="W99" s="14"/>
      <c r="X99" s="14"/>
      <c r="Y99" s="14"/>
      <c r="Z99" s="14"/>
    </row>
    <row r="100" spans="1:26" ht="15.75" customHeight="1" x14ac:dyDescent="0.2">
      <c r="A100" s="10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2"/>
      <c r="P100" s="12"/>
      <c r="Q100" s="12"/>
      <c r="R100" s="12"/>
      <c r="S100" s="12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">
      <c r="A101" s="10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2"/>
      <c r="P101" s="12"/>
      <c r="Q101" s="12"/>
      <c r="R101" s="12"/>
      <c r="S101" s="12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">
      <c r="A102" s="10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2"/>
      <c r="P102" s="12"/>
      <c r="Q102" s="12"/>
      <c r="R102" s="12"/>
      <c r="S102" s="12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">
      <c r="A103" s="10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2"/>
      <c r="P103" s="12"/>
      <c r="Q103" s="12"/>
      <c r="R103" s="12"/>
      <c r="S103" s="12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">
      <c r="A104" s="10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2"/>
      <c r="P104" s="12"/>
      <c r="Q104" s="12"/>
      <c r="R104" s="12"/>
      <c r="S104" s="12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">
      <c r="A105" s="10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2"/>
      <c r="P105" s="12"/>
      <c r="Q105" s="12"/>
      <c r="R105" s="12"/>
      <c r="S105" s="12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">
      <c r="A106" s="10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2"/>
      <c r="P106" s="12"/>
      <c r="Q106" s="12"/>
      <c r="R106" s="12"/>
      <c r="S106" s="12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">
      <c r="A107" s="10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2"/>
      <c r="P107" s="12"/>
      <c r="Q107" s="12"/>
      <c r="R107" s="12"/>
      <c r="S107" s="12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">
      <c r="A108" s="10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2"/>
      <c r="P108" s="12"/>
      <c r="Q108" s="12"/>
      <c r="R108" s="12"/>
      <c r="S108" s="12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">
      <c r="A109" s="10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2"/>
      <c r="P109" s="12"/>
      <c r="Q109" s="12"/>
      <c r="R109" s="12"/>
      <c r="S109" s="12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">
      <c r="A110" s="10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2"/>
      <c r="P110" s="12"/>
      <c r="Q110" s="12"/>
      <c r="R110" s="12"/>
      <c r="S110" s="12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">
      <c r="A111" s="10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2"/>
      <c r="P111" s="12"/>
      <c r="Q111" s="12"/>
      <c r="R111" s="12"/>
      <c r="S111" s="12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">
      <c r="A112" s="10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2"/>
      <c r="P112" s="12"/>
      <c r="Q112" s="12"/>
      <c r="R112" s="12"/>
      <c r="S112" s="12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">
      <c r="A113" s="10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2"/>
      <c r="P113" s="12"/>
      <c r="Q113" s="12"/>
      <c r="R113" s="12"/>
      <c r="S113" s="12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">
      <c r="A114" s="10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2"/>
      <c r="P114" s="12"/>
      <c r="Q114" s="12"/>
      <c r="R114" s="12"/>
      <c r="S114" s="12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">
      <c r="A115" s="10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2"/>
      <c r="P115" s="12"/>
      <c r="Q115" s="12"/>
      <c r="R115" s="12"/>
      <c r="S115" s="12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">
      <c r="A116" s="10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2"/>
      <c r="P116" s="12"/>
      <c r="Q116" s="12"/>
      <c r="R116" s="12"/>
      <c r="S116" s="12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">
      <c r="A117" s="10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2"/>
      <c r="P117" s="12"/>
      <c r="Q117" s="12"/>
      <c r="R117" s="12"/>
      <c r="S117" s="12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">
      <c r="A118" s="10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2"/>
      <c r="P118" s="12"/>
      <c r="Q118" s="12"/>
      <c r="R118" s="12"/>
      <c r="S118" s="12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">
      <c r="A119" s="10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2"/>
      <c r="P119" s="12"/>
      <c r="Q119" s="12"/>
      <c r="R119" s="12"/>
      <c r="S119" s="12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">
      <c r="A120" s="10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2"/>
      <c r="P120" s="12"/>
      <c r="Q120" s="12"/>
      <c r="R120" s="12"/>
      <c r="S120" s="12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">
      <c r="A121" s="10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2"/>
      <c r="P121" s="12"/>
      <c r="Q121" s="12"/>
      <c r="R121" s="12"/>
      <c r="S121" s="12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">
      <c r="A122" s="10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2"/>
      <c r="P122" s="12"/>
      <c r="Q122" s="12"/>
      <c r="R122" s="12"/>
      <c r="S122" s="12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">
      <c r="A123" s="10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2"/>
      <c r="P123" s="12"/>
      <c r="Q123" s="12"/>
      <c r="R123" s="12"/>
      <c r="S123" s="12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">
      <c r="A124" s="10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2"/>
      <c r="P124" s="12"/>
      <c r="Q124" s="12"/>
      <c r="R124" s="12"/>
      <c r="S124" s="12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">
      <c r="A125" s="10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2"/>
      <c r="P125" s="12"/>
      <c r="Q125" s="12"/>
      <c r="R125" s="12"/>
      <c r="S125" s="12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">
      <c r="A126" s="10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2"/>
      <c r="P126" s="12"/>
      <c r="Q126" s="12"/>
      <c r="R126" s="12"/>
      <c r="S126" s="12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">
      <c r="A127" s="10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2"/>
      <c r="P127" s="12"/>
      <c r="Q127" s="12"/>
      <c r="R127" s="12"/>
      <c r="S127" s="12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">
      <c r="A128" s="10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2"/>
      <c r="P128" s="12"/>
      <c r="Q128" s="12"/>
      <c r="R128" s="12"/>
      <c r="S128" s="12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">
      <c r="A129" s="10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2"/>
      <c r="P129" s="12"/>
      <c r="Q129" s="12"/>
      <c r="R129" s="12"/>
      <c r="S129" s="12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">
      <c r="A130" s="10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2"/>
      <c r="P130" s="12"/>
      <c r="Q130" s="12"/>
      <c r="R130" s="12"/>
      <c r="S130" s="12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">
      <c r="A131" s="10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2"/>
      <c r="P131" s="12"/>
      <c r="Q131" s="12"/>
      <c r="R131" s="12"/>
      <c r="S131" s="12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">
      <c r="A132" s="10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2"/>
      <c r="P132" s="12"/>
      <c r="Q132" s="12"/>
      <c r="R132" s="12"/>
      <c r="S132" s="12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">
      <c r="A133" s="10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2"/>
      <c r="P133" s="12"/>
      <c r="Q133" s="12"/>
      <c r="R133" s="12"/>
      <c r="S133" s="12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">
      <c r="A134" s="10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2"/>
      <c r="P134" s="12"/>
      <c r="Q134" s="12"/>
      <c r="R134" s="12"/>
      <c r="S134" s="12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">
      <c r="A135" s="10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2"/>
      <c r="P135" s="12"/>
      <c r="Q135" s="12"/>
      <c r="R135" s="12"/>
      <c r="S135" s="12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">
      <c r="A136" s="10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2"/>
      <c r="P136" s="12"/>
      <c r="Q136" s="12"/>
      <c r="R136" s="12"/>
      <c r="S136" s="12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">
      <c r="A137" s="10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2"/>
      <c r="P137" s="12"/>
      <c r="Q137" s="12"/>
      <c r="R137" s="12"/>
      <c r="S137" s="12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">
      <c r="A138" s="10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2"/>
      <c r="P138" s="12"/>
      <c r="Q138" s="12"/>
      <c r="R138" s="12"/>
      <c r="S138" s="12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">
      <c r="A139" s="10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2"/>
      <c r="P139" s="12"/>
      <c r="Q139" s="12"/>
      <c r="R139" s="12"/>
      <c r="S139" s="12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">
      <c r="A140" s="10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2"/>
      <c r="P140" s="12"/>
      <c r="Q140" s="12"/>
      <c r="R140" s="12"/>
      <c r="S140" s="12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">
      <c r="A141" s="10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2"/>
      <c r="P141" s="12"/>
      <c r="Q141" s="12"/>
      <c r="R141" s="12"/>
      <c r="S141" s="12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">
      <c r="A142" s="10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2"/>
      <c r="P142" s="12"/>
      <c r="Q142" s="12"/>
      <c r="R142" s="12"/>
      <c r="S142" s="12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">
      <c r="A143" s="10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2"/>
      <c r="P143" s="12"/>
      <c r="Q143" s="12"/>
      <c r="R143" s="12"/>
      <c r="S143" s="12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">
      <c r="A144" s="10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2"/>
      <c r="P144" s="12"/>
      <c r="Q144" s="12"/>
      <c r="R144" s="12"/>
      <c r="S144" s="12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">
      <c r="A145" s="10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2"/>
      <c r="P145" s="12"/>
      <c r="Q145" s="12"/>
      <c r="R145" s="12"/>
      <c r="S145" s="12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">
      <c r="A146" s="10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2"/>
      <c r="P146" s="12"/>
      <c r="Q146" s="12"/>
      <c r="R146" s="12"/>
      <c r="S146" s="12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">
      <c r="A147" s="10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2"/>
      <c r="P147" s="12"/>
      <c r="Q147" s="12"/>
      <c r="R147" s="12"/>
      <c r="S147" s="12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">
      <c r="A148" s="10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2"/>
      <c r="P148" s="12"/>
      <c r="Q148" s="12"/>
      <c r="R148" s="12"/>
      <c r="S148" s="12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">
      <c r="A149" s="10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2"/>
      <c r="P149" s="12"/>
      <c r="Q149" s="12"/>
      <c r="R149" s="12"/>
      <c r="S149" s="12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">
      <c r="A150" s="10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2"/>
      <c r="P150" s="12"/>
      <c r="Q150" s="12"/>
      <c r="R150" s="12"/>
      <c r="S150" s="12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">
      <c r="A151" s="10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2"/>
      <c r="P151" s="12"/>
      <c r="Q151" s="12"/>
      <c r="R151" s="12"/>
      <c r="S151" s="12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">
      <c r="A152" s="10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2"/>
      <c r="P152" s="12"/>
      <c r="Q152" s="12"/>
      <c r="R152" s="12"/>
      <c r="S152" s="12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">
      <c r="A153" s="10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2"/>
      <c r="P153" s="12"/>
      <c r="Q153" s="12"/>
      <c r="R153" s="12"/>
      <c r="S153" s="12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">
      <c r="A154" s="10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2"/>
      <c r="P154" s="12"/>
      <c r="Q154" s="12"/>
      <c r="R154" s="12"/>
      <c r="S154" s="12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">
      <c r="A155" s="10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2"/>
      <c r="P155" s="12"/>
      <c r="Q155" s="12"/>
      <c r="R155" s="12"/>
      <c r="S155" s="12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">
      <c r="A156" s="10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2"/>
      <c r="P156" s="12"/>
      <c r="Q156" s="12"/>
      <c r="R156" s="12"/>
      <c r="S156" s="12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">
      <c r="A157" s="10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2"/>
      <c r="P157" s="12"/>
      <c r="Q157" s="12"/>
      <c r="R157" s="12"/>
      <c r="S157" s="12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">
      <c r="A158" s="10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2"/>
      <c r="P158" s="12"/>
      <c r="Q158" s="12"/>
      <c r="R158" s="12"/>
      <c r="S158" s="12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">
      <c r="A159" s="10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2"/>
      <c r="P159" s="12"/>
      <c r="Q159" s="12"/>
      <c r="R159" s="12"/>
      <c r="S159" s="12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">
      <c r="A160" s="10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2"/>
      <c r="P160" s="12"/>
      <c r="Q160" s="12"/>
      <c r="R160" s="12"/>
      <c r="S160" s="12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">
      <c r="A161" s="10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2"/>
      <c r="P161" s="12"/>
      <c r="Q161" s="12"/>
      <c r="R161" s="12"/>
      <c r="S161" s="12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">
      <c r="A162" s="10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2"/>
      <c r="P162" s="12"/>
      <c r="Q162" s="12"/>
      <c r="R162" s="12"/>
      <c r="S162" s="12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">
      <c r="A163" s="10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2"/>
      <c r="P163" s="12"/>
      <c r="Q163" s="12"/>
      <c r="R163" s="12"/>
      <c r="S163" s="12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">
      <c r="A164" s="10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2"/>
      <c r="P164" s="12"/>
      <c r="Q164" s="12"/>
      <c r="R164" s="12"/>
      <c r="S164" s="12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">
      <c r="A165" s="10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2"/>
      <c r="P165" s="12"/>
      <c r="Q165" s="12"/>
      <c r="R165" s="12"/>
      <c r="S165" s="12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">
      <c r="A166" s="10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2"/>
      <c r="P166" s="12"/>
      <c r="Q166" s="12"/>
      <c r="R166" s="12"/>
      <c r="S166" s="12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">
      <c r="A167" s="10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2"/>
      <c r="P167" s="12"/>
      <c r="Q167" s="12"/>
      <c r="R167" s="12"/>
      <c r="S167" s="12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">
      <c r="A168" s="10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2"/>
      <c r="P168" s="12"/>
      <c r="Q168" s="12"/>
      <c r="R168" s="12"/>
      <c r="S168" s="12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">
      <c r="A169" s="10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2"/>
      <c r="P169" s="12"/>
      <c r="Q169" s="12"/>
      <c r="R169" s="12"/>
      <c r="S169" s="12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">
      <c r="A170" s="10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2"/>
      <c r="P170" s="12"/>
      <c r="Q170" s="12"/>
      <c r="R170" s="12"/>
      <c r="S170" s="12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">
      <c r="A171" s="10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2"/>
      <c r="P171" s="12"/>
      <c r="Q171" s="12"/>
      <c r="R171" s="12"/>
      <c r="S171" s="12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">
      <c r="A172" s="10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2"/>
      <c r="P172" s="12"/>
      <c r="Q172" s="12"/>
      <c r="R172" s="12"/>
      <c r="S172" s="12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">
      <c r="A173" s="10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2"/>
      <c r="P173" s="12"/>
      <c r="Q173" s="12"/>
      <c r="R173" s="12"/>
      <c r="S173" s="12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">
      <c r="A174" s="10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2"/>
      <c r="P174" s="12"/>
      <c r="Q174" s="12"/>
      <c r="R174" s="12"/>
      <c r="S174" s="12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">
      <c r="A175" s="10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2"/>
      <c r="P175" s="12"/>
      <c r="Q175" s="12"/>
      <c r="R175" s="12"/>
      <c r="S175" s="12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">
      <c r="A176" s="10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2"/>
      <c r="P176" s="12"/>
      <c r="Q176" s="12"/>
      <c r="R176" s="12"/>
      <c r="S176" s="12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">
      <c r="A177" s="10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2"/>
      <c r="P177" s="12"/>
      <c r="Q177" s="12"/>
      <c r="R177" s="12"/>
      <c r="S177" s="12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">
      <c r="A178" s="10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2"/>
      <c r="P178" s="12"/>
      <c r="Q178" s="12"/>
      <c r="R178" s="12"/>
      <c r="S178" s="12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">
      <c r="A179" s="10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2"/>
      <c r="P179" s="12"/>
      <c r="Q179" s="12"/>
      <c r="R179" s="12"/>
      <c r="S179" s="12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">
      <c r="A180" s="10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2"/>
      <c r="P180" s="12"/>
      <c r="Q180" s="12"/>
      <c r="R180" s="12"/>
      <c r="S180" s="12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">
      <c r="A181" s="10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2"/>
      <c r="P181" s="12"/>
      <c r="Q181" s="12"/>
      <c r="R181" s="12"/>
      <c r="S181" s="12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">
      <c r="A182" s="10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2"/>
      <c r="P182" s="12"/>
      <c r="Q182" s="12"/>
      <c r="R182" s="12"/>
      <c r="S182" s="12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">
      <c r="A183" s="10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2"/>
      <c r="P183" s="12"/>
      <c r="Q183" s="12"/>
      <c r="R183" s="12"/>
      <c r="S183" s="12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">
      <c r="A184" s="10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2"/>
      <c r="P184" s="12"/>
      <c r="Q184" s="12"/>
      <c r="R184" s="12"/>
      <c r="S184" s="12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">
      <c r="A185" s="10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2"/>
      <c r="P185" s="12"/>
      <c r="Q185" s="12"/>
      <c r="R185" s="12"/>
      <c r="S185" s="12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">
      <c r="A186" s="10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2"/>
      <c r="P186" s="12"/>
      <c r="Q186" s="12"/>
      <c r="R186" s="12"/>
      <c r="S186" s="12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">
      <c r="A187" s="10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2"/>
      <c r="P187" s="12"/>
      <c r="Q187" s="12"/>
      <c r="R187" s="12"/>
      <c r="S187" s="12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">
      <c r="A188" s="10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2"/>
      <c r="P188" s="12"/>
      <c r="Q188" s="12"/>
      <c r="R188" s="12"/>
      <c r="S188" s="12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">
      <c r="A189" s="10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2"/>
      <c r="P189" s="12"/>
      <c r="Q189" s="12"/>
      <c r="R189" s="12"/>
      <c r="S189" s="12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">
      <c r="A190" s="10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2"/>
      <c r="P190" s="12"/>
      <c r="Q190" s="12"/>
      <c r="R190" s="12"/>
      <c r="S190" s="12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">
      <c r="A191" s="10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2"/>
      <c r="P191" s="12"/>
      <c r="Q191" s="12"/>
      <c r="R191" s="12"/>
      <c r="S191" s="12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">
      <c r="A192" s="10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2"/>
      <c r="P192" s="12"/>
      <c r="Q192" s="12"/>
      <c r="R192" s="12"/>
      <c r="S192" s="12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">
      <c r="A193" s="10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2"/>
      <c r="P193" s="12"/>
      <c r="Q193" s="12"/>
      <c r="R193" s="12"/>
      <c r="S193" s="12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">
      <c r="A194" s="10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2"/>
      <c r="P194" s="12"/>
      <c r="Q194" s="12"/>
      <c r="R194" s="12"/>
      <c r="S194" s="12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">
      <c r="A195" s="10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2"/>
      <c r="P195" s="12"/>
      <c r="Q195" s="12"/>
      <c r="R195" s="12"/>
      <c r="S195" s="12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">
      <c r="A196" s="10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2"/>
      <c r="P196" s="12"/>
      <c r="Q196" s="12"/>
      <c r="R196" s="12"/>
      <c r="S196" s="12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">
      <c r="A197" s="10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2"/>
      <c r="P197" s="12"/>
      <c r="Q197" s="12"/>
      <c r="R197" s="12"/>
      <c r="S197" s="12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">
      <c r="A198" s="10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2"/>
      <c r="P198" s="12"/>
      <c r="Q198" s="12"/>
      <c r="R198" s="12"/>
      <c r="S198" s="12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">
      <c r="A199" s="10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2"/>
      <c r="P199" s="12"/>
      <c r="Q199" s="12"/>
      <c r="R199" s="12"/>
      <c r="S199" s="12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">
      <c r="A200" s="10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2"/>
      <c r="P200" s="12"/>
      <c r="Q200" s="12"/>
      <c r="R200" s="12"/>
      <c r="S200" s="12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">
      <c r="A201" s="10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2"/>
      <c r="P201" s="12"/>
      <c r="Q201" s="12"/>
      <c r="R201" s="12"/>
      <c r="S201" s="12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">
      <c r="A202" s="10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2"/>
      <c r="P202" s="12"/>
      <c r="Q202" s="12"/>
      <c r="R202" s="12"/>
      <c r="S202" s="12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">
      <c r="A203" s="10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2"/>
      <c r="P203" s="12"/>
      <c r="Q203" s="12"/>
      <c r="R203" s="12"/>
      <c r="S203" s="12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">
      <c r="A204" s="10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2"/>
      <c r="P204" s="12"/>
      <c r="Q204" s="12"/>
      <c r="R204" s="12"/>
      <c r="S204" s="12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">
      <c r="A205" s="10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2"/>
      <c r="P205" s="12"/>
      <c r="Q205" s="12"/>
      <c r="R205" s="12"/>
      <c r="S205" s="12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">
      <c r="A206" s="10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2"/>
      <c r="P206" s="12"/>
      <c r="Q206" s="12"/>
      <c r="R206" s="12"/>
      <c r="S206" s="12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">
      <c r="A207" s="10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2"/>
      <c r="P207" s="12"/>
      <c r="Q207" s="12"/>
      <c r="R207" s="12"/>
      <c r="S207" s="12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">
      <c r="A208" s="10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2"/>
      <c r="P208" s="12"/>
      <c r="Q208" s="12"/>
      <c r="R208" s="12"/>
      <c r="S208" s="12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2"/>
      <c r="P209" s="12"/>
      <c r="Q209" s="12"/>
      <c r="R209" s="12"/>
      <c r="S209" s="12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">
      <c r="A210" s="10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2"/>
      <c r="P210" s="12"/>
      <c r="Q210" s="12"/>
      <c r="R210" s="12"/>
      <c r="S210" s="12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">
      <c r="A211" s="10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2"/>
      <c r="P211" s="12"/>
      <c r="Q211" s="12"/>
      <c r="R211" s="12"/>
      <c r="S211" s="12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">
      <c r="A212" s="10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2"/>
      <c r="P212" s="12"/>
      <c r="Q212" s="12"/>
      <c r="R212" s="12"/>
      <c r="S212" s="12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">
      <c r="A213" s="10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2"/>
      <c r="P213" s="12"/>
      <c r="Q213" s="12"/>
      <c r="R213" s="12"/>
      <c r="S213" s="12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">
      <c r="A214" s="10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2"/>
      <c r="P214" s="12"/>
      <c r="Q214" s="12"/>
      <c r="R214" s="12"/>
      <c r="S214" s="12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">
      <c r="A215" s="10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2"/>
      <c r="P215" s="12"/>
      <c r="Q215" s="12"/>
      <c r="R215" s="12"/>
      <c r="S215" s="12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">
      <c r="A216" s="10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2"/>
      <c r="P216" s="12"/>
      <c r="Q216" s="12"/>
      <c r="R216" s="12"/>
      <c r="S216" s="12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">
      <c r="A217" s="10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2"/>
      <c r="P217" s="12"/>
      <c r="Q217" s="12"/>
      <c r="R217" s="12"/>
      <c r="S217" s="12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">
      <c r="A218" s="10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2"/>
      <c r="P218" s="12"/>
      <c r="Q218" s="12"/>
      <c r="R218" s="12"/>
      <c r="S218" s="12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">
      <c r="A219" s="10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2"/>
      <c r="P219" s="12"/>
      <c r="Q219" s="12"/>
      <c r="R219" s="12"/>
      <c r="S219" s="12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">
      <c r="A220" s="10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2"/>
      <c r="P220" s="12"/>
      <c r="Q220" s="12"/>
      <c r="R220" s="12"/>
      <c r="S220" s="12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">
      <c r="A221" s="10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2"/>
      <c r="P221" s="12"/>
      <c r="Q221" s="12"/>
      <c r="R221" s="12"/>
      <c r="S221" s="12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0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2"/>
      <c r="P222" s="12"/>
      <c r="Q222" s="12"/>
      <c r="R222" s="12"/>
      <c r="S222" s="12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0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2"/>
      <c r="P223" s="12"/>
      <c r="Q223" s="12"/>
      <c r="R223" s="12"/>
      <c r="S223" s="12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0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2"/>
      <c r="P224" s="12"/>
      <c r="Q224" s="12"/>
      <c r="R224" s="12"/>
      <c r="S224" s="12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0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2"/>
      <c r="P225" s="12"/>
      <c r="Q225" s="12"/>
      <c r="R225" s="12"/>
      <c r="S225" s="12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0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2"/>
      <c r="P226" s="12"/>
      <c r="Q226" s="12"/>
      <c r="R226" s="12"/>
      <c r="S226" s="12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0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2"/>
      <c r="P227" s="12"/>
      <c r="Q227" s="12"/>
      <c r="R227" s="12"/>
      <c r="S227" s="12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0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2"/>
      <c r="P228" s="12"/>
      <c r="Q228" s="12"/>
      <c r="R228" s="12"/>
      <c r="S228" s="12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0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2"/>
      <c r="P229" s="12"/>
      <c r="Q229" s="12"/>
      <c r="R229" s="12"/>
      <c r="S229" s="12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0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2"/>
      <c r="P230" s="12"/>
      <c r="Q230" s="12"/>
      <c r="R230" s="12"/>
      <c r="S230" s="12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0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2"/>
      <c r="P231" s="12"/>
      <c r="Q231" s="12"/>
      <c r="R231" s="12"/>
      <c r="S231" s="12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0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2"/>
      <c r="P232" s="12"/>
      <c r="Q232" s="12"/>
      <c r="R232" s="12"/>
      <c r="S232" s="12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0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2"/>
      <c r="P233" s="12"/>
      <c r="Q233" s="12"/>
      <c r="R233" s="12"/>
      <c r="S233" s="12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0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2"/>
      <c r="P234" s="12"/>
      <c r="Q234" s="12"/>
      <c r="R234" s="12"/>
      <c r="S234" s="12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0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2"/>
      <c r="P235" s="12"/>
      <c r="Q235" s="12"/>
      <c r="R235" s="12"/>
      <c r="S235" s="12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0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2"/>
      <c r="P236" s="12"/>
      <c r="Q236" s="12"/>
      <c r="R236" s="12"/>
      <c r="S236" s="12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0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2"/>
      <c r="P237" s="12"/>
      <c r="Q237" s="12"/>
      <c r="R237" s="12"/>
      <c r="S237" s="12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0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2"/>
      <c r="P238" s="12"/>
      <c r="Q238" s="12"/>
      <c r="R238" s="12"/>
      <c r="S238" s="12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0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2"/>
      <c r="P239" s="12"/>
      <c r="Q239" s="12"/>
      <c r="R239" s="12"/>
      <c r="S239" s="12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0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2"/>
      <c r="P240" s="12"/>
      <c r="Q240" s="12"/>
      <c r="R240" s="12"/>
      <c r="S240" s="12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0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2"/>
      <c r="P241" s="12"/>
      <c r="Q241" s="12"/>
      <c r="R241" s="12"/>
      <c r="S241" s="12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0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2"/>
      <c r="P242" s="12"/>
      <c r="Q242" s="12"/>
      <c r="R242" s="12"/>
      <c r="S242" s="12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0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2"/>
      <c r="P243" s="12"/>
      <c r="Q243" s="12"/>
      <c r="R243" s="12"/>
      <c r="S243" s="12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0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2"/>
      <c r="P244" s="12"/>
      <c r="Q244" s="12"/>
      <c r="R244" s="12"/>
      <c r="S244" s="12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0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2"/>
      <c r="P245" s="12"/>
      <c r="Q245" s="12"/>
      <c r="R245" s="12"/>
      <c r="S245" s="12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0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2"/>
      <c r="P246" s="12"/>
      <c r="Q246" s="12"/>
      <c r="R246" s="12"/>
      <c r="S246" s="12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0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2"/>
      <c r="P247" s="12"/>
      <c r="Q247" s="12"/>
      <c r="R247" s="12"/>
      <c r="S247" s="12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0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2"/>
      <c r="P248" s="12"/>
      <c r="Q248" s="12"/>
      <c r="R248" s="12"/>
      <c r="S248" s="12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0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2"/>
      <c r="P249" s="12"/>
      <c r="Q249" s="12"/>
      <c r="R249" s="12"/>
      <c r="S249" s="12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0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2"/>
      <c r="P250" s="12"/>
      <c r="Q250" s="12"/>
      <c r="R250" s="12"/>
      <c r="S250" s="12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0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2"/>
      <c r="P251" s="12"/>
      <c r="Q251" s="12"/>
      <c r="R251" s="12"/>
      <c r="S251" s="12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0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2"/>
      <c r="P252" s="12"/>
      <c r="Q252" s="12"/>
      <c r="R252" s="12"/>
      <c r="S252" s="12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0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2"/>
      <c r="P253" s="12"/>
      <c r="Q253" s="12"/>
      <c r="R253" s="12"/>
      <c r="S253" s="12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0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2"/>
      <c r="P254" s="12"/>
      <c r="Q254" s="12"/>
      <c r="R254" s="12"/>
      <c r="S254" s="12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0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2"/>
      <c r="P255" s="12"/>
      <c r="Q255" s="12"/>
      <c r="R255" s="12"/>
      <c r="S255" s="12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0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2"/>
      <c r="P256" s="12"/>
      <c r="Q256" s="12"/>
      <c r="R256" s="12"/>
      <c r="S256" s="12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0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2"/>
      <c r="P257" s="12"/>
      <c r="Q257" s="12"/>
      <c r="R257" s="12"/>
      <c r="S257" s="12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0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2"/>
      <c r="P258" s="12"/>
      <c r="Q258" s="12"/>
      <c r="R258" s="12"/>
      <c r="S258" s="12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0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2"/>
      <c r="P259" s="12"/>
      <c r="Q259" s="12"/>
      <c r="R259" s="12"/>
      <c r="S259" s="12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0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2"/>
      <c r="P260" s="12"/>
      <c r="Q260" s="12"/>
      <c r="R260" s="12"/>
      <c r="S260" s="12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0"/>
      <c r="B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2"/>
      <c r="P261" s="12"/>
      <c r="Q261" s="12"/>
      <c r="R261" s="12"/>
      <c r="S261" s="12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0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2"/>
      <c r="P262" s="12"/>
      <c r="Q262" s="12"/>
      <c r="R262" s="12"/>
      <c r="S262" s="12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0"/>
      <c r="B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2"/>
      <c r="P263" s="12"/>
      <c r="Q263" s="12"/>
      <c r="R263" s="12"/>
      <c r="S263" s="12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0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2"/>
      <c r="P264" s="12"/>
      <c r="Q264" s="12"/>
      <c r="R264" s="12"/>
      <c r="S264" s="12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0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2"/>
      <c r="P265" s="12"/>
      <c r="Q265" s="12"/>
      <c r="R265" s="12"/>
      <c r="S265" s="12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0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2"/>
      <c r="P266" s="12"/>
      <c r="Q266" s="12"/>
      <c r="R266" s="12"/>
      <c r="S266" s="12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2"/>
      <c r="P267" s="12"/>
      <c r="Q267" s="12"/>
      <c r="R267" s="12"/>
      <c r="S267" s="12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2"/>
      <c r="P268" s="12"/>
      <c r="Q268" s="12"/>
      <c r="R268" s="12"/>
      <c r="S268" s="12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2"/>
      <c r="P269" s="12"/>
      <c r="Q269" s="12"/>
      <c r="R269" s="12"/>
      <c r="S269" s="12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2"/>
      <c r="P270" s="12"/>
      <c r="Q270" s="12"/>
      <c r="R270" s="12"/>
      <c r="S270" s="12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2"/>
      <c r="P271" s="12"/>
      <c r="Q271" s="12"/>
      <c r="R271" s="12"/>
      <c r="S271" s="12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2"/>
      <c r="P272" s="12"/>
      <c r="Q272" s="12"/>
      <c r="R272" s="12"/>
      <c r="S272" s="12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2"/>
      <c r="P273" s="12"/>
      <c r="Q273" s="12"/>
      <c r="R273" s="12"/>
      <c r="S273" s="12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2"/>
      <c r="P274" s="12"/>
      <c r="Q274" s="12"/>
      <c r="R274" s="12"/>
      <c r="S274" s="12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2"/>
      <c r="P275" s="12"/>
      <c r="Q275" s="12"/>
      <c r="R275" s="12"/>
      <c r="S275" s="12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2"/>
      <c r="P276" s="12"/>
      <c r="Q276" s="12"/>
      <c r="R276" s="12"/>
      <c r="S276" s="12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2"/>
      <c r="P277" s="12"/>
      <c r="Q277" s="12"/>
      <c r="R277" s="12"/>
      <c r="S277" s="12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2"/>
      <c r="P278" s="12"/>
      <c r="Q278" s="12"/>
      <c r="R278" s="12"/>
      <c r="S278" s="12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2"/>
      <c r="P279" s="12"/>
      <c r="Q279" s="12"/>
      <c r="R279" s="12"/>
      <c r="S279" s="12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0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2"/>
      <c r="P280" s="12"/>
      <c r="Q280" s="12"/>
      <c r="R280" s="12"/>
      <c r="S280" s="12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0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2"/>
      <c r="P281" s="12"/>
      <c r="Q281" s="12"/>
      <c r="R281" s="12"/>
      <c r="S281" s="12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0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2"/>
      <c r="P282" s="12"/>
      <c r="Q282" s="12"/>
      <c r="R282" s="12"/>
      <c r="S282" s="12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0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2"/>
      <c r="P283" s="12"/>
      <c r="Q283" s="12"/>
      <c r="R283" s="12"/>
      <c r="S283" s="12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0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2"/>
      <c r="P284" s="12"/>
      <c r="Q284" s="12"/>
      <c r="R284" s="12"/>
      <c r="S284" s="12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0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2"/>
      <c r="P285" s="12"/>
      <c r="Q285" s="12"/>
      <c r="R285" s="12"/>
      <c r="S285" s="12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0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2"/>
      <c r="P286" s="12"/>
      <c r="Q286" s="12"/>
      <c r="R286" s="12"/>
      <c r="S286" s="12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0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2"/>
      <c r="P287" s="12"/>
      <c r="Q287" s="12"/>
      <c r="R287" s="12"/>
      <c r="S287" s="12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0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2"/>
      <c r="P288" s="12"/>
      <c r="Q288" s="12"/>
      <c r="R288" s="12"/>
      <c r="S288" s="12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0"/>
      <c r="B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2"/>
      <c r="P289" s="12"/>
      <c r="Q289" s="12"/>
      <c r="R289" s="12"/>
      <c r="S289" s="12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0"/>
      <c r="B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2"/>
      <c r="P290" s="12"/>
      <c r="Q290" s="12"/>
      <c r="R290" s="12"/>
      <c r="S290" s="12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0"/>
      <c r="B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2"/>
      <c r="P291" s="12"/>
      <c r="Q291" s="12"/>
      <c r="R291" s="12"/>
      <c r="S291" s="12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0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2"/>
      <c r="P292" s="12"/>
      <c r="Q292" s="12"/>
      <c r="R292" s="12"/>
      <c r="S292" s="12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0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2"/>
      <c r="P293" s="12"/>
      <c r="Q293" s="12"/>
      <c r="R293" s="12"/>
      <c r="S293" s="12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0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2"/>
      <c r="P294" s="12"/>
      <c r="Q294" s="12"/>
      <c r="R294" s="12"/>
      <c r="S294" s="12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0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2"/>
      <c r="P295" s="12"/>
      <c r="Q295" s="12"/>
      <c r="R295" s="12"/>
      <c r="S295" s="12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0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2"/>
      <c r="P296" s="12"/>
      <c r="Q296" s="12"/>
      <c r="R296" s="12"/>
      <c r="S296" s="12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0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2"/>
      <c r="P297" s="12"/>
      <c r="Q297" s="12"/>
      <c r="R297" s="12"/>
      <c r="S297" s="12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0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2"/>
      <c r="P298" s="12"/>
      <c r="Q298" s="12"/>
      <c r="R298" s="12"/>
      <c r="S298" s="12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0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2"/>
      <c r="P299" s="12"/>
      <c r="Q299" s="12"/>
      <c r="R299" s="12"/>
      <c r="S299" s="12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0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2"/>
      <c r="P300" s="12"/>
      <c r="Q300" s="12"/>
      <c r="R300" s="12"/>
      <c r="S300" s="12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0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2"/>
      <c r="P301" s="12"/>
      <c r="Q301" s="12"/>
      <c r="R301" s="12"/>
      <c r="S301" s="12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0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2"/>
      <c r="P302" s="12"/>
      <c r="Q302" s="12"/>
      <c r="R302" s="12"/>
      <c r="S302" s="12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0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2"/>
      <c r="P303" s="12"/>
      <c r="Q303" s="12"/>
      <c r="R303" s="12"/>
      <c r="S303" s="12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0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2"/>
      <c r="P304" s="12"/>
      <c r="Q304" s="12"/>
      <c r="R304" s="12"/>
      <c r="S304" s="12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0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2"/>
      <c r="P305" s="12"/>
      <c r="Q305" s="12"/>
      <c r="R305" s="12"/>
      <c r="S305" s="12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0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2"/>
      <c r="P306" s="12"/>
      <c r="Q306" s="12"/>
      <c r="R306" s="12"/>
      <c r="S306" s="12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0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2"/>
      <c r="P307" s="12"/>
      <c r="Q307" s="12"/>
      <c r="R307" s="12"/>
      <c r="S307" s="12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0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2"/>
      <c r="P308" s="12"/>
      <c r="Q308" s="12"/>
      <c r="R308" s="12"/>
      <c r="S308" s="12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0"/>
      <c r="B309" s="1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2"/>
      <c r="P309" s="12"/>
      <c r="Q309" s="12"/>
      <c r="R309" s="12"/>
      <c r="S309" s="12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0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2"/>
      <c r="P310" s="12"/>
      <c r="Q310" s="12"/>
      <c r="R310" s="12"/>
      <c r="S310" s="12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0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2"/>
      <c r="P311" s="12"/>
      <c r="Q311" s="12"/>
      <c r="R311" s="12"/>
      <c r="S311" s="12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0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2"/>
      <c r="P312" s="12"/>
      <c r="Q312" s="12"/>
      <c r="R312" s="12"/>
      <c r="S312" s="12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0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2"/>
      <c r="P313" s="12"/>
      <c r="Q313" s="12"/>
      <c r="R313" s="12"/>
      <c r="S313" s="12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0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2"/>
      <c r="P314" s="12"/>
      <c r="Q314" s="12"/>
      <c r="R314" s="12"/>
      <c r="S314" s="12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0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2"/>
      <c r="P315" s="12"/>
      <c r="Q315" s="12"/>
      <c r="R315" s="12"/>
      <c r="S315" s="12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0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2"/>
      <c r="P316" s="12"/>
      <c r="Q316" s="12"/>
      <c r="R316" s="12"/>
      <c r="S316" s="12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0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2"/>
      <c r="P317" s="12"/>
      <c r="Q317" s="12"/>
      <c r="R317" s="12"/>
      <c r="S317" s="12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0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2"/>
      <c r="P318" s="12"/>
      <c r="Q318" s="12"/>
      <c r="R318" s="12"/>
      <c r="S318" s="12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0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2"/>
      <c r="P319" s="12"/>
      <c r="Q319" s="12"/>
      <c r="R319" s="12"/>
      <c r="S319" s="12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0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2"/>
      <c r="P320" s="12"/>
      <c r="Q320" s="12"/>
      <c r="R320" s="12"/>
      <c r="S320" s="12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0"/>
      <c r="B321" s="1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2"/>
      <c r="P321" s="12"/>
      <c r="Q321" s="12"/>
      <c r="R321" s="12"/>
      <c r="S321" s="12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0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2"/>
      <c r="P322" s="12"/>
      <c r="Q322" s="12"/>
      <c r="R322" s="12"/>
      <c r="S322" s="12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0"/>
      <c r="B323" s="1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2"/>
      <c r="P323" s="12"/>
      <c r="Q323" s="12"/>
      <c r="R323" s="12"/>
      <c r="S323" s="12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0"/>
      <c r="B324" s="1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2"/>
      <c r="P324" s="12"/>
      <c r="Q324" s="12"/>
      <c r="R324" s="12"/>
      <c r="S324" s="12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0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2"/>
      <c r="P325" s="12"/>
      <c r="Q325" s="12"/>
      <c r="R325" s="12"/>
      <c r="S325" s="12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0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2"/>
      <c r="P326" s="12"/>
      <c r="Q326" s="12"/>
      <c r="R326" s="12"/>
      <c r="S326" s="12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0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2"/>
      <c r="P327" s="12"/>
      <c r="Q327" s="12"/>
      <c r="R327" s="12"/>
      <c r="S327" s="12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0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2"/>
      <c r="P328" s="12"/>
      <c r="Q328" s="12"/>
      <c r="R328" s="12"/>
      <c r="S328" s="12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0"/>
      <c r="B329" s="1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2"/>
      <c r="P329" s="12"/>
      <c r="Q329" s="12"/>
      <c r="R329" s="12"/>
      <c r="S329" s="12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0"/>
      <c r="B330" s="1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2"/>
      <c r="P330" s="12"/>
      <c r="Q330" s="12"/>
      <c r="R330" s="12"/>
      <c r="S330" s="12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0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2"/>
      <c r="P331" s="12"/>
      <c r="Q331" s="12"/>
      <c r="R331" s="12"/>
      <c r="S331" s="12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0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2"/>
      <c r="P332" s="12"/>
      <c r="Q332" s="12"/>
      <c r="R332" s="12"/>
      <c r="S332" s="12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0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2"/>
      <c r="P333" s="12"/>
      <c r="Q333" s="12"/>
      <c r="R333" s="12"/>
      <c r="S333" s="12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0"/>
      <c r="B334" s="1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2"/>
      <c r="P334" s="12"/>
      <c r="Q334" s="12"/>
      <c r="R334" s="12"/>
      <c r="S334" s="12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0"/>
      <c r="B335" s="1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2"/>
      <c r="P335" s="12"/>
      <c r="Q335" s="12"/>
      <c r="R335" s="12"/>
      <c r="S335" s="12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0"/>
      <c r="B336" s="1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2"/>
      <c r="P336" s="12"/>
      <c r="Q336" s="12"/>
      <c r="R336" s="12"/>
      <c r="S336" s="12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0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2"/>
      <c r="P337" s="12"/>
      <c r="Q337" s="12"/>
      <c r="R337" s="12"/>
      <c r="S337" s="12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0"/>
      <c r="B338" s="1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2"/>
      <c r="P338" s="12"/>
      <c r="Q338" s="12"/>
      <c r="R338" s="12"/>
      <c r="S338" s="12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0"/>
      <c r="B339" s="1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2"/>
      <c r="P339" s="12"/>
      <c r="Q339" s="12"/>
      <c r="R339" s="12"/>
      <c r="S339" s="12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0"/>
      <c r="B340" s="1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2"/>
      <c r="P340" s="12"/>
      <c r="Q340" s="12"/>
      <c r="R340" s="12"/>
      <c r="S340" s="12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0"/>
      <c r="B341" s="1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2"/>
      <c r="P341" s="12"/>
      <c r="Q341" s="12"/>
      <c r="R341" s="12"/>
      <c r="S341" s="12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0"/>
      <c r="B342" s="1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2"/>
      <c r="P342" s="12"/>
      <c r="Q342" s="12"/>
      <c r="R342" s="12"/>
      <c r="S342" s="12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0"/>
      <c r="B343" s="1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2"/>
      <c r="P343" s="12"/>
      <c r="Q343" s="12"/>
      <c r="R343" s="12"/>
      <c r="S343" s="12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0"/>
      <c r="B344" s="1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2"/>
      <c r="P344" s="12"/>
      <c r="Q344" s="12"/>
      <c r="R344" s="12"/>
      <c r="S344" s="12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0"/>
      <c r="B345" s="1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2"/>
      <c r="P345" s="12"/>
      <c r="Q345" s="12"/>
      <c r="R345" s="12"/>
      <c r="S345" s="12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0"/>
      <c r="B346" s="1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2"/>
      <c r="P346" s="12"/>
      <c r="Q346" s="12"/>
      <c r="R346" s="12"/>
      <c r="S346" s="12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0"/>
      <c r="B347" s="1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2"/>
      <c r="P347" s="12"/>
      <c r="Q347" s="12"/>
      <c r="R347" s="12"/>
      <c r="S347" s="12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0"/>
      <c r="B348" s="1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2"/>
      <c r="P348" s="12"/>
      <c r="Q348" s="12"/>
      <c r="R348" s="12"/>
      <c r="S348" s="12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0"/>
      <c r="B349" s="1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2"/>
      <c r="P349" s="12"/>
      <c r="Q349" s="12"/>
      <c r="R349" s="12"/>
      <c r="S349" s="12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0"/>
      <c r="B350" s="1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2"/>
      <c r="P350" s="12"/>
      <c r="Q350" s="12"/>
      <c r="R350" s="12"/>
      <c r="S350" s="12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0"/>
      <c r="B351" s="1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2"/>
      <c r="P351" s="12"/>
      <c r="Q351" s="12"/>
      <c r="R351" s="12"/>
      <c r="S351" s="12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0"/>
      <c r="B352" s="1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2"/>
      <c r="P352" s="12"/>
      <c r="Q352" s="12"/>
      <c r="R352" s="12"/>
      <c r="S352" s="12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0"/>
      <c r="B353" s="1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2"/>
      <c r="P353" s="12"/>
      <c r="Q353" s="12"/>
      <c r="R353" s="12"/>
      <c r="S353" s="12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0"/>
      <c r="B354" s="1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2"/>
      <c r="P354" s="12"/>
      <c r="Q354" s="12"/>
      <c r="R354" s="12"/>
      <c r="S354" s="12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0"/>
      <c r="B355" s="1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2"/>
      <c r="P355" s="12"/>
      <c r="Q355" s="12"/>
      <c r="R355" s="12"/>
      <c r="S355" s="12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0"/>
      <c r="B356" s="1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2"/>
      <c r="P356" s="12"/>
      <c r="Q356" s="12"/>
      <c r="R356" s="12"/>
      <c r="S356" s="12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0"/>
      <c r="B357" s="1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2"/>
      <c r="P357" s="12"/>
      <c r="Q357" s="12"/>
      <c r="R357" s="12"/>
      <c r="S357" s="12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0"/>
      <c r="B358" s="1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2"/>
      <c r="P358" s="12"/>
      <c r="Q358" s="12"/>
      <c r="R358" s="12"/>
      <c r="S358" s="12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0"/>
      <c r="B359" s="1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2"/>
      <c r="P359" s="12"/>
      <c r="Q359" s="12"/>
      <c r="R359" s="12"/>
      <c r="S359" s="12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0"/>
      <c r="B360" s="1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2"/>
      <c r="P360" s="12"/>
      <c r="Q360" s="12"/>
      <c r="R360" s="12"/>
      <c r="S360" s="12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0"/>
      <c r="B361" s="1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2"/>
      <c r="P361" s="12"/>
      <c r="Q361" s="12"/>
      <c r="R361" s="12"/>
      <c r="S361" s="12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0"/>
      <c r="B362" s="1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2"/>
      <c r="P362" s="12"/>
      <c r="Q362" s="12"/>
      <c r="R362" s="12"/>
      <c r="S362" s="12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0"/>
      <c r="B363" s="1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2"/>
      <c r="P363" s="12"/>
      <c r="Q363" s="12"/>
      <c r="R363" s="12"/>
      <c r="S363" s="12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0"/>
      <c r="B364" s="1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2"/>
      <c r="P364" s="12"/>
      <c r="Q364" s="12"/>
      <c r="R364" s="12"/>
      <c r="S364" s="12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0"/>
      <c r="B365" s="1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2"/>
      <c r="P365" s="12"/>
      <c r="Q365" s="12"/>
      <c r="R365" s="12"/>
      <c r="S365" s="12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0"/>
      <c r="B366" s="1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2"/>
      <c r="P366" s="12"/>
      <c r="Q366" s="12"/>
      <c r="R366" s="12"/>
      <c r="S366" s="12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0"/>
      <c r="B367" s="1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2"/>
      <c r="P367" s="12"/>
      <c r="Q367" s="12"/>
      <c r="R367" s="12"/>
      <c r="S367" s="12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0"/>
      <c r="B368" s="1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2"/>
      <c r="P368" s="12"/>
      <c r="Q368" s="12"/>
      <c r="R368" s="12"/>
      <c r="S368" s="12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0"/>
      <c r="B369" s="1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2"/>
      <c r="P369" s="12"/>
      <c r="Q369" s="12"/>
      <c r="R369" s="12"/>
      <c r="S369" s="12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0"/>
      <c r="B370" s="1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2"/>
      <c r="P370" s="12"/>
      <c r="Q370" s="12"/>
      <c r="R370" s="12"/>
      <c r="S370" s="12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0"/>
      <c r="B371" s="1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2"/>
      <c r="P371" s="12"/>
      <c r="Q371" s="12"/>
      <c r="R371" s="12"/>
      <c r="S371" s="12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0"/>
      <c r="B372" s="1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2"/>
      <c r="P372" s="12"/>
      <c r="Q372" s="12"/>
      <c r="R372" s="12"/>
      <c r="S372" s="12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0"/>
      <c r="B373" s="1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2"/>
      <c r="P373" s="12"/>
      <c r="Q373" s="12"/>
      <c r="R373" s="12"/>
      <c r="S373" s="12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0"/>
      <c r="B374" s="1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2"/>
      <c r="P374" s="12"/>
      <c r="Q374" s="12"/>
      <c r="R374" s="12"/>
      <c r="S374" s="12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0"/>
      <c r="B375" s="1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2"/>
      <c r="P375" s="12"/>
      <c r="Q375" s="12"/>
      <c r="R375" s="12"/>
      <c r="S375" s="12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0"/>
      <c r="B376" s="1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2"/>
      <c r="P376" s="12"/>
      <c r="Q376" s="12"/>
      <c r="R376" s="12"/>
      <c r="S376" s="12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0"/>
      <c r="B377" s="1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2"/>
      <c r="P377" s="12"/>
      <c r="Q377" s="12"/>
      <c r="R377" s="12"/>
      <c r="S377" s="12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0"/>
      <c r="B378" s="1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2"/>
      <c r="P378" s="12"/>
      <c r="Q378" s="12"/>
      <c r="R378" s="12"/>
      <c r="S378" s="12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0"/>
      <c r="B379" s="1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2"/>
      <c r="P379" s="12"/>
      <c r="Q379" s="12"/>
      <c r="R379" s="12"/>
      <c r="S379" s="12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0"/>
      <c r="B380" s="1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2"/>
      <c r="P380" s="12"/>
      <c r="Q380" s="12"/>
      <c r="R380" s="12"/>
      <c r="S380" s="12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0"/>
      <c r="B381" s="1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2"/>
      <c r="P381" s="12"/>
      <c r="Q381" s="12"/>
      <c r="R381" s="12"/>
      <c r="S381" s="12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0"/>
      <c r="B382" s="1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2"/>
      <c r="P382" s="12"/>
      <c r="Q382" s="12"/>
      <c r="R382" s="12"/>
      <c r="S382" s="12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0"/>
      <c r="B383" s="1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2"/>
      <c r="P383" s="12"/>
      <c r="Q383" s="12"/>
      <c r="R383" s="12"/>
      <c r="S383" s="12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0"/>
      <c r="B384" s="1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2"/>
      <c r="P384" s="12"/>
      <c r="Q384" s="12"/>
      <c r="R384" s="12"/>
      <c r="S384" s="12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0"/>
      <c r="B385" s="1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2"/>
      <c r="P385" s="12"/>
      <c r="Q385" s="12"/>
      <c r="R385" s="12"/>
      <c r="S385" s="12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0"/>
      <c r="B386" s="1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2"/>
      <c r="P386" s="12"/>
      <c r="Q386" s="12"/>
      <c r="R386" s="12"/>
      <c r="S386" s="12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0"/>
      <c r="B387" s="1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2"/>
      <c r="P387" s="12"/>
      <c r="Q387" s="12"/>
      <c r="R387" s="12"/>
      <c r="S387" s="12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0"/>
      <c r="B388" s="1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2"/>
      <c r="P388" s="12"/>
      <c r="Q388" s="12"/>
      <c r="R388" s="12"/>
      <c r="S388" s="12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0"/>
      <c r="B389" s="1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2"/>
      <c r="P389" s="12"/>
      <c r="Q389" s="12"/>
      <c r="R389" s="12"/>
      <c r="S389" s="12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0"/>
      <c r="B390" s="1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2"/>
      <c r="P390" s="12"/>
      <c r="Q390" s="12"/>
      <c r="R390" s="12"/>
      <c r="S390" s="12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0"/>
      <c r="B391" s="1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2"/>
      <c r="P391" s="12"/>
      <c r="Q391" s="12"/>
      <c r="R391" s="12"/>
      <c r="S391" s="12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0"/>
      <c r="B392" s="1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2"/>
      <c r="P392" s="12"/>
      <c r="Q392" s="12"/>
      <c r="R392" s="12"/>
      <c r="S392" s="12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0"/>
      <c r="B393" s="1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2"/>
      <c r="P393" s="12"/>
      <c r="Q393" s="12"/>
      <c r="R393" s="12"/>
      <c r="S393" s="12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0"/>
      <c r="B394" s="1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2"/>
      <c r="P394" s="12"/>
      <c r="Q394" s="12"/>
      <c r="R394" s="12"/>
      <c r="S394" s="12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0"/>
      <c r="B395" s="1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2"/>
      <c r="P395" s="12"/>
      <c r="Q395" s="12"/>
      <c r="R395" s="12"/>
      <c r="S395" s="12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0"/>
      <c r="B396" s="1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2"/>
      <c r="P396" s="12"/>
      <c r="Q396" s="12"/>
      <c r="R396" s="12"/>
      <c r="S396" s="12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0"/>
      <c r="B397" s="1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2"/>
      <c r="P397" s="12"/>
      <c r="Q397" s="12"/>
      <c r="R397" s="12"/>
      <c r="S397" s="12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0"/>
      <c r="B398" s="1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2"/>
      <c r="P398" s="12"/>
      <c r="Q398" s="12"/>
      <c r="R398" s="12"/>
      <c r="S398" s="12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0"/>
      <c r="B399" s="1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2"/>
      <c r="P399" s="12"/>
      <c r="Q399" s="12"/>
      <c r="R399" s="12"/>
      <c r="S399" s="12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0"/>
      <c r="B400" s="1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2"/>
      <c r="P400" s="12"/>
      <c r="Q400" s="12"/>
      <c r="R400" s="12"/>
      <c r="S400" s="12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0"/>
      <c r="B401" s="1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2"/>
      <c r="P401" s="12"/>
      <c r="Q401" s="12"/>
      <c r="R401" s="12"/>
      <c r="S401" s="12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0"/>
      <c r="B402" s="1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2"/>
      <c r="P402" s="12"/>
      <c r="Q402" s="12"/>
      <c r="R402" s="12"/>
      <c r="S402" s="12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0"/>
      <c r="B403" s="1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2"/>
      <c r="P403" s="12"/>
      <c r="Q403" s="12"/>
      <c r="R403" s="12"/>
      <c r="S403" s="12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0"/>
      <c r="B404" s="1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2"/>
      <c r="P404" s="12"/>
      <c r="Q404" s="12"/>
      <c r="R404" s="12"/>
      <c r="S404" s="12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0"/>
      <c r="B405" s="1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2"/>
      <c r="P405" s="12"/>
      <c r="Q405" s="12"/>
      <c r="R405" s="12"/>
      <c r="S405" s="12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0"/>
      <c r="B406" s="1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2"/>
      <c r="P406" s="12"/>
      <c r="Q406" s="12"/>
      <c r="R406" s="12"/>
      <c r="S406" s="12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0"/>
      <c r="B407" s="1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2"/>
      <c r="P407" s="12"/>
      <c r="Q407" s="12"/>
      <c r="R407" s="12"/>
      <c r="S407" s="12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0"/>
      <c r="B408" s="1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2"/>
      <c r="P408" s="12"/>
      <c r="Q408" s="12"/>
      <c r="R408" s="12"/>
      <c r="S408" s="12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0"/>
      <c r="B409" s="1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2"/>
      <c r="P409" s="12"/>
      <c r="Q409" s="12"/>
      <c r="R409" s="12"/>
      <c r="S409" s="12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0"/>
      <c r="B410" s="1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2"/>
      <c r="P410" s="12"/>
      <c r="Q410" s="12"/>
      <c r="R410" s="12"/>
      <c r="S410" s="12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0"/>
      <c r="B411" s="1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2"/>
      <c r="P411" s="12"/>
      <c r="Q411" s="12"/>
      <c r="R411" s="12"/>
      <c r="S411" s="12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0"/>
      <c r="B412" s="1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2"/>
      <c r="P412" s="12"/>
      <c r="Q412" s="12"/>
      <c r="R412" s="12"/>
      <c r="S412" s="12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0"/>
      <c r="B413" s="1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2"/>
      <c r="P413" s="12"/>
      <c r="Q413" s="12"/>
      <c r="R413" s="12"/>
      <c r="S413" s="12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0"/>
      <c r="B414" s="1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2"/>
      <c r="P414" s="12"/>
      <c r="Q414" s="12"/>
      <c r="R414" s="12"/>
      <c r="S414" s="12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0"/>
      <c r="B415" s="1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2"/>
      <c r="P415" s="12"/>
      <c r="Q415" s="12"/>
      <c r="R415" s="12"/>
      <c r="S415" s="12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0"/>
      <c r="B416" s="1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2"/>
      <c r="P416" s="12"/>
      <c r="Q416" s="12"/>
      <c r="R416" s="12"/>
      <c r="S416" s="12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0"/>
      <c r="B417" s="1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2"/>
      <c r="P417" s="12"/>
      <c r="Q417" s="12"/>
      <c r="R417" s="12"/>
      <c r="S417" s="12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0"/>
      <c r="B418" s="1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2"/>
      <c r="P418" s="12"/>
      <c r="Q418" s="12"/>
      <c r="R418" s="12"/>
      <c r="S418" s="12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0"/>
      <c r="B419" s="1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2"/>
      <c r="P419" s="12"/>
      <c r="Q419" s="12"/>
      <c r="R419" s="12"/>
      <c r="S419" s="12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0"/>
      <c r="B420" s="1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2"/>
      <c r="P420" s="12"/>
      <c r="Q420" s="12"/>
      <c r="R420" s="12"/>
      <c r="S420" s="12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0"/>
      <c r="B421" s="1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2"/>
      <c r="P421" s="12"/>
      <c r="Q421" s="12"/>
      <c r="R421" s="12"/>
      <c r="S421" s="12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0"/>
      <c r="B422" s="1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2"/>
      <c r="P422" s="12"/>
      <c r="Q422" s="12"/>
      <c r="R422" s="12"/>
      <c r="S422" s="12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0"/>
      <c r="B423" s="1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2"/>
      <c r="P423" s="12"/>
      <c r="Q423" s="12"/>
      <c r="R423" s="12"/>
      <c r="S423" s="12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0"/>
      <c r="B424" s="1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2"/>
      <c r="P424" s="12"/>
      <c r="Q424" s="12"/>
      <c r="R424" s="12"/>
      <c r="S424" s="12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0"/>
      <c r="B425" s="1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2"/>
      <c r="P425" s="12"/>
      <c r="Q425" s="12"/>
      <c r="R425" s="12"/>
      <c r="S425" s="12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0"/>
      <c r="B426" s="1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2"/>
      <c r="P426" s="12"/>
      <c r="Q426" s="12"/>
      <c r="R426" s="12"/>
      <c r="S426" s="12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0"/>
      <c r="B427" s="1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2"/>
      <c r="P427" s="12"/>
      <c r="Q427" s="12"/>
      <c r="R427" s="12"/>
      <c r="S427" s="12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0"/>
      <c r="B428" s="1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2"/>
      <c r="P428" s="12"/>
      <c r="Q428" s="12"/>
      <c r="R428" s="12"/>
      <c r="S428" s="12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0"/>
      <c r="B429" s="1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2"/>
      <c r="P429" s="12"/>
      <c r="Q429" s="12"/>
      <c r="R429" s="12"/>
      <c r="S429" s="12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0"/>
      <c r="B430" s="1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2"/>
      <c r="P430" s="12"/>
      <c r="Q430" s="12"/>
      <c r="R430" s="12"/>
      <c r="S430" s="12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0"/>
      <c r="B431" s="1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2"/>
      <c r="P431" s="12"/>
      <c r="Q431" s="12"/>
      <c r="R431" s="12"/>
      <c r="S431" s="12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0"/>
      <c r="B432" s="1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2"/>
      <c r="P432" s="12"/>
      <c r="Q432" s="12"/>
      <c r="R432" s="12"/>
      <c r="S432" s="12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0"/>
      <c r="B433" s="1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2"/>
      <c r="P433" s="12"/>
      <c r="Q433" s="12"/>
      <c r="R433" s="12"/>
      <c r="S433" s="12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0"/>
      <c r="B434" s="1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2"/>
      <c r="P434" s="12"/>
      <c r="Q434" s="12"/>
      <c r="R434" s="12"/>
      <c r="S434" s="12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0"/>
      <c r="B435" s="1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2"/>
      <c r="P435" s="12"/>
      <c r="Q435" s="12"/>
      <c r="R435" s="12"/>
      <c r="S435" s="12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0"/>
      <c r="B436" s="1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2"/>
      <c r="P436" s="12"/>
      <c r="Q436" s="12"/>
      <c r="R436" s="12"/>
      <c r="S436" s="12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0"/>
      <c r="B437" s="1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2"/>
      <c r="P437" s="12"/>
      <c r="Q437" s="12"/>
      <c r="R437" s="12"/>
      <c r="S437" s="12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0"/>
      <c r="B438" s="1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2"/>
      <c r="P438" s="12"/>
      <c r="Q438" s="12"/>
      <c r="R438" s="12"/>
      <c r="S438" s="12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0"/>
      <c r="B439" s="1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2"/>
      <c r="P439" s="12"/>
      <c r="Q439" s="12"/>
      <c r="R439" s="12"/>
      <c r="S439" s="12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0"/>
      <c r="B440" s="1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2"/>
      <c r="P440" s="12"/>
      <c r="Q440" s="12"/>
      <c r="R440" s="12"/>
      <c r="S440" s="12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0"/>
      <c r="B441" s="1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2"/>
      <c r="P441" s="12"/>
      <c r="Q441" s="12"/>
      <c r="R441" s="12"/>
      <c r="S441" s="12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0"/>
      <c r="B442" s="1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2"/>
      <c r="P442" s="12"/>
      <c r="Q442" s="12"/>
      <c r="R442" s="12"/>
      <c r="S442" s="12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0"/>
      <c r="B443" s="1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2"/>
      <c r="P443" s="12"/>
      <c r="Q443" s="12"/>
      <c r="R443" s="12"/>
      <c r="S443" s="12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0"/>
      <c r="B444" s="1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2"/>
      <c r="P444" s="12"/>
      <c r="Q444" s="12"/>
      <c r="R444" s="12"/>
      <c r="S444" s="12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0"/>
      <c r="B445" s="1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2"/>
      <c r="P445" s="12"/>
      <c r="Q445" s="12"/>
      <c r="R445" s="12"/>
      <c r="S445" s="12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0"/>
      <c r="B446" s="1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2"/>
      <c r="P446" s="12"/>
      <c r="Q446" s="12"/>
      <c r="R446" s="12"/>
      <c r="S446" s="12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0"/>
      <c r="B447" s="1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2"/>
      <c r="P447" s="12"/>
      <c r="Q447" s="12"/>
      <c r="R447" s="12"/>
      <c r="S447" s="12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0"/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2"/>
      <c r="P448" s="12"/>
      <c r="Q448" s="12"/>
      <c r="R448" s="12"/>
      <c r="S448" s="12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0"/>
      <c r="B449" s="1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2"/>
      <c r="P449" s="12"/>
      <c r="Q449" s="12"/>
      <c r="R449" s="12"/>
      <c r="S449" s="12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0"/>
      <c r="B450" s="1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2"/>
      <c r="P450" s="12"/>
      <c r="Q450" s="12"/>
      <c r="R450" s="12"/>
      <c r="S450" s="12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0"/>
      <c r="B451" s="1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2"/>
      <c r="P451" s="12"/>
      <c r="Q451" s="12"/>
      <c r="R451" s="12"/>
      <c r="S451" s="12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0"/>
      <c r="B452" s="1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2"/>
      <c r="P452" s="12"/>
      <c r="Q452" s="12"/>
      <c r="R452" s="12"/>
      <c r="S452" s="12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0"/>
      <c r="B453" s="1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2"/>
      <c r="P453" s="12"/>
      <c r="Q453" s="12"/>
      <c r="R453" s="12"/>
      <c r="S453" s="12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0"/>
      <c r="B454" s="1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2"/>
      <c r="P454" s="12"/>
      <c r="Q454" s="12"/>
      <c r="R454" s="12"/>
      <c r="S454" s="12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0"/>
      <c r="B455" s="1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2"/>
      <c r="P455" s="12"/>
      <c r="Q455" s="12"/>
      <c r="R455" s="12"/>
      <c r="S455" s="12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0"/>
      <c r="B456" s="1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2"/>
      <c r="P456" s="12"/>
      <c r="Q456" s="12"/>
      <c r="R456" s="12"/>
      <c r="S456" s="12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0"/>
      <c r="B457" s="1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2"/>
      <c r="P457" s="12"/>
      <c r="Q457" s="12"/>
      <c r="R457" s="12"/>
      <c r="S457" s="12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0"/>
      <c r="B458" s="1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2"/>
      <c r="P458" s="12"/>
      <c r="Q458" s="12"/>
      <c r="R458" s="12"/>
      <c r="S458" s="12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0"/>
      <c r="B459" s="1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2"/>
      <c r="P459" s="12"/>
      <c r="Q459" s="12"/>
      <c r="R459" s="12"/>
      <c r="S459" s="12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0"/>
      <c r="B460" s="1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2"/>
      <c r="P460" s="12"/>
      <c r="Q460" s="12"/>
      <c r="R460" s="12"/>
      <c r="S460" s="12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0"/>
      <c r="B461" s="1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2"/>
      <c r="P461" s="12"/>
      <c r="Q461" s="12"/>
      <c r="R461" s="12"/>
      <c r="S461" s="12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0"/>
      <c r="B462" s="1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2"/>
      <c r="P462" s="12"/>
      <c r="Q462" s="12"/>
      <c r="R462" s="12"/>
      <c r="S462" s="12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0"/>
      <c r="B463" s="1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2"/>
      <c r="P463" s="12"/>
      <c r="Q463" s="12"/>
      <c r="R463" s="12"/>
      <c r="S463" s="12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0"/>
      <c r="B464" s="1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2"/>
      <c r="P464" s="12"/>
      <c r="Q464" s="12"/>
      <c r="R464" s="12"/>
      <c r="S464" s="12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0"/>
      <c r="B465" s="1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2"/>
      <c r="P465" s="12"/>
      <c r="Q465" s="12"/>
      <c r="R465" s="12"/>
      <c r="S465" s="12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0"/>
      <c r="B466" s="1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2"/>
      <c r="P466" s="12"/>
      <c r="Q466" s="12"/>
      <c r="R466" s="12"/>
      <c r="S466" s="12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0"/>
      <c r="B467" s="1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2"/>
      <c r="P467" s="12"/>
      <c r="Q467" s="12"/>
      <c r="R467" s="12"/>
      <c r="S467" s="12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0"/>
      <c r="B468" s="1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2"/>
      <c r="P468" s="12"/>
      <c r="Q468" s="12"/>
      <c r="R468" s="12"/>
      <c r="S468" s="12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0"/>
      <c r="B469" s="1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2"/>
      <c r="P469" s="12"/>
      <c r="Q469" s="12"/>
      <c r="R469" s="12"/>
      <c r="S469" s="12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0"/>
      <c r="B470" s="1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2"/>
      <c r="P470" s="12"/>
      <c r="Q470" s="12"/>
      <c r="R470" s="12"/>
      <c r="S470" s="12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0"/>
      <c r="B471" s="1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2"/>
      <c r="P471" s="12"/>
      <c r="Q471" s="12"/>
      <c r="R471" s="12"/>
      <c r="S471" s="12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0"/>
      <c r="B472" s="1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2"/>
      <c r="P472" s="12"/>
      <c r="Q472" s="12"/>
      <c r="R472" s="12"/>
      <c r="S472" s="12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0"/>
      <c r="B473" s="1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2"/>
      <c r="P473" s="12"/>
      <c r="Q473" s="12"/>
      <c r="R473" s="12"/>
      <c r="S473" s="12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0"/>
      <c r="B474" s="1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2"/>
      <c r="P474" s="12"/>
      <c r="Q474" s="12"/>
      <c r="R474" s="12"/>
      <c r="S474" s="12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0"/>
      <c r="B475" s="1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2"/>
      <c r="P475" s="12"/>
      <c r="Q475" s="12"/>
      <c r="R475" s="12"/>
      <c r="S475" s="12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0"/>
      <c r="B476" s="1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2"/>
      <c r="P476" s="12"/>
      <c r="Q476" s="12"/>
      <c r="R476" s="12"/>
      <c r="S476" s="12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0"/>
      <c r="B477" s="1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2"/>
      <c r="P477" s="12"/>
      <c r="Q477" s="12"/>
      <c r="R477" s="12"/>
      <c r="S477" s="12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0"/>
      <c r="B478" s="1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2"/>
      <c r="P478" s="12"/>
      <c r="Q478" s="12"/>
      <c r="R478" s="12"/>
      <c r="S478" s="12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0"/>
      <c r="B479" s="1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2"/>
      <c r="P479" s="12"/>
      <c r="Q479" s="12"/>
      <c r="R479" s="12"/>
      <c r="S479" s="12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0"/>
      <c r="B480" s="1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2"/>
      <c r="P480" s="12"/>
      <c r="Q480" s="12"/>
      <c r="R480" s="12"/>
      <c r="S480" s="12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0"/>
      <c r="B481" s="1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2"/>
      <c r="P481" s="12"/>
      <c r="Q481" s="12"/>
      <c r="R481" s="12"/>
      <c r="S481" s="12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0"/>
      <c r="B482" s="1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2"/>
      <c r="P482" s="12"/>
      <c r="Q482" s="12"/>
      <c r="R482" s="12"/>
      <c r="S482" s="12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0"/>
      <c r="B483" s="1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2"/>
      <c r="P483" s="12"/>
      <c r="Q483" s="12"/>
      <c r="R483" s="12"/>
      <c r="S483" s="12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0"/>
      <c r="B484" s="1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2"/>
      <c r="P484" s="12"/>
      <c r="Q484" s="12"/>
      <c r="R484" s="12"/>
      <c r="S484" s="12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0"/>
      <c r="B485" s="1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2"/>
      <c r="P485" s="12"/>
      <c r="Q485" s="12"/>
      <c r="R485" s="12"/>
      <c r="S485" s="12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0"/>
      <c r="B486" s="1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2"/>
      <c r="P486" s="12"/>
      <c r="Q486" s="12"/>
      <c r="R486" s="12"/>
      <c r="S486" s="12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0"/>
      <c r="B487" s="1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2"/>
      <c r="P487" s="12"/>
      <c r="Q487" s="12"/>
      <c r="R487" s="12"/>
      <c r="S487" s="12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0"/>
      <c r="B488" s="1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2"/>
      <c r="P488" s="12"/>
      <c r="Q488" s="12"/>
      <c r="R488" s="12"/>
      <c r="S488" s="12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0"/>
      <c r="B489" s="1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2"/>
      <c r="P489" s="12"/>
      <c r="Q489" s="12"/>
      <c r="R489" s="12"/>
      <c r="S489" s="12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0"/>
      <c r="B490" s="1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2"/>
      <c r="P490" s="12"/>
      <c r="Q490" s="12"/>
      <c r="R490" s="12"/>
      <c r="S490" s="12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0"/>
      <c r="B491" s="1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2"/>
      <c r="P491" s="12"/>
      <c r="Q491" s="12"/>
      <c r="R491" s="12"/>
      <c r="S491" s="12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0"/>
      <c r="B492" s="1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2"/>
      <c r="P492" s="12"/>
      <c r="Q492" s="12"/>
      <c r="R492" s="12"/>
      <c r="S492" s="12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0"/>
      <c r="B493" s="1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2"/>
      <c r="P493" s="12"/>
      <c r="Q493" s="12"/>
      <c r="R493" s="12"/>
      <c r="S493" s="12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0"/>
      <c r="B494" s="1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2"/>
      <c r="P494" s="12"/>
      <c r="Q494" s="12"/>
      <c r="R494" s="12"/>
      <c r="S494" s="12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0"/>
      <c r="B495" s="1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2"/>
      <c r="P495" s="12"/>
      <c r="Q495" s="12"/>
      <c r="R495" s="12"/>
      <c r="S495" s="12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0"/>
      <c r="B496" s="1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2"/>
      <c r="P496" s="12"/>
      <c r="Q496" s="12"/>
      <c r="R496" s="12"/>
      <c r="S496" s="12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0"/>
      <c r="B497" s="1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2"/>
      <c r="P497" s="12"/>
      <c r="Q497" s="12"/>
      <c r="R497" s="12"/>
      <c r="S497" s="12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0"/>
      <c r="B498" s="1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2"/>
      <c r="P498" s="12"/>
      <c r="Q498" s="12"/>
      <c r="R498" s="12"/>
      <c r="S498" s="12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0"/>
      <c r="B499" s="1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2"/>
      <c r="P499" s="12"/>
      <c r="Q499" s="12"/>
      <c r="R499" s="12"/>
      <c r="S499" s="12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0"/>
      <c r="B500" s="1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2"/>
      <c r="P500" s="12"/>
      <c r="Q500" s="12"/>
      <c r="R500" s="12"/>
      <c r="S500" s="12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0"/>
      <c r="B501" s="1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2"/>
      <c r="P501" s="12"/>
      <c r="Q501" s="12"/>
      <c r="R501" s="12"/>
      <c r="S501" s="12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0"/>
      <c r="B502" s="1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2"/>
      <c r="P502" s="12"/>
      <c r="Q502" s="12"/>
      <c r="R502" s="12"/>
      <c r="S502" s="12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0"/>
      <c r="B503" s="1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2"/>
      <c r="P503" s="12"/>
      <c r="Q503" s="12"/>
      <c r="R503" s="12"/>
      <c r="S503" s="12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0"/>
      <c r="B504" s="1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2"/>
      <c r="P504" s="12"/>
      <c r="Q504" s="12"/>
      <c r="R504" s="12"/>
      <c r="S504" s="12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0"/>
      <c r="B505" s="10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2"/>
      <c r="P505" s="12"/>
      <c r="Q505" s="12"/>
      <c r="R505" s="12"/>
      <c r="S505" s="12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0"/>
      <c r="B506" s="10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2"/>
      <c r="P506" s="12"/>
      <c r="Q506" s="12"/>
      <c r="R506" s="12"/>
      <c r="S506" s="12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0"/>
      <c r="B507" s="10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2"/>
      <c r="P507" s="12"/>
      <c r="Q507" s="12"/>
      <c r="R507" s="12"/>
      <c r="S507" s="12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0"/>
      <c r="B508" s="10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2"/>
      <c r="P508" s="12"/>
      <c r="Q508" s="12"/>
      <c r="R508" s="12"/>
      <c r="S508" s="12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0"/>
      <c r="B509" s="10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2"/>
      <c r="P509" s="12"/>
      <c r="Q509" s="12"/>
      <c r="R509" s="12"/>
      <c r="S509" s="12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0"/>
      <c r="B510" s="10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2"/>
      <c r="P510" s="12"/>
      <c r="Q510" s="12"/>
      <c r="R510" s="12"/>
      <c r="S510" s="12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0"/>
      <c r="B511" s="10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2"/>
      <c r="P511" s="12"/>
      <c r="Q511" s="12"/>
      <c r="R511" s="12"/>
      <c r="S511" s="12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0"/>
      <c r="B512" s="10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2"/>
      <c r="P512" s="12"/>
      <c r="Q512" s="12"/>
      <c r="R512" s="12"/>
      <c r="S512" s="12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0"/>
      <c r="B513" s="10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2"/>
      <c r="P513" s="12"/>
      <c r="Q513" s="12"/>
      <c r="R513" s="12"/>
      <c r="S513" s="12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0"/>
      <c r="B514" s="10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2"/>
      <c r="P514" s="12"/>
      <c r="Q514" s="12"/>
      <c r="R514" s="12"/>
      <c r="S514" s="12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0"/>
      <c r="B515" s="10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2"/>
      <c r="P515" s="12"/>
      <c r="Q515" s="12"/>
      <c r="R515" s="12"/>
      <c r="S515" s="12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0"/>
      <c r="B516" s="10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2"/>
      <c r="P516" s="12"/>
      <c r="Q516" s="12"/>
      <c r="R516" s="12"/>
      <c r="S516" s="12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0"/>
      <c r="B517" s="10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2"/>
      <c r="P517" s="12"/>
      <c r="Q517" s="12"/>
      <c r="R517" s="12"/>
      <c r="S517" s="12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0"/>
      <c r="B518" s="10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2"/>
      <c r="P518" s="12"/>
      <c r="Q518" s="12"/>
      <c r="R518" s="12"/>
      <c r="S518" s="12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0"/>
      <c r="B519" s="10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2"/>
      <c r="P519" s="12"/>
      <c r="Q519" s="12"/>
      <c r="R519" s="12"/>
      <c r="S519" s="12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0"/>
      <c r="B520" s="10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2"/>
      <c r="P520" s="12"/>
      <c r="Q520" s="12"/>
      <c r="R520" s="12"/>
      <c r="S520" s="12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0"/>
      <c r="B521" s="10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2"/>
      <c r="P521" s="12"/>
      <c r="Q521" s="12"/>
      <c r="R521" s="12"/>
      <c r="S521" s="12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0"/>
      <c r="B522" s="10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2"/>
      <c r="P522" s="12"/>
      <c r="Q522" s="12"/>
      <c r="R522" s="12"/>
      <c r="S522" s="12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0"/>
      <c r="B523" s="10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2"/>
      <c r="P523" s="12"/>
      <c r="Q523" s="12"/>
      <c r="R523" s="12"/>
      <c r="S523" s="12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0"/>
      <c r="B524" s="10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2"/>
      <c r="P524" s="12"/>
      <c r="Q524" s="12"/>
      <c r="R524" s="12"/>
      <c r="S524" s="12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0"/>
      <c r="B525" s="10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2"/>
      <c r="P525" s="12"/>
      <c r="Q525" s="12"/>
      <c r="R525" s="12"/>
      <c r="S525" s="12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0"/>
      <c r="B526" s="10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2"/>
      <c r="P526" s="12"/>
      <c r="Q526" s="12"/>
      <c r="R526" s="12"/>
      <c r="S526" s="12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0"/>
      <c r="B527" s="10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2"/>
      <c r="P527" s="12"/>
      <c r="Q527" s="12"/>
      <c r="R527" s="12"/>
      <c r="S527" s="12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0"/>
      <c r="B528" s="10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2"/>
      <c r="P528" s="12"/>
      <c r="Q528" s="12"/>
      <c r="R528" s="12"/>
      <c r="S528" s="12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0"/>
      <c r="B529" s="10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2"/>
      <c r="P529" s="12"/>
      <c r="Q529" s="12"/>
      <c r="R529" s="12"/>
      <c r="S529" s="12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0"/>
      <c r="B530" s="10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2"/>
      <c r="P530" s="12"/>
      <c r="Q530" s="12"/>
      <c r="R530" s="12"/>
      <c r="S530" s="12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0"/>
      <c r="B531" s="10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2"/>
      <c r="P531" s="12"/>
      <c r="Q531" s="12"/>
      <c r="R531" s="12"/>
      <c r="S531" s="12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0"/>
      <c r="B532" s="10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2"/>
      <c r="P532" s="12"/>
      <c r="Q532" s="12"/>
      <c r="R532" s="12"/>
      <c r="S532" s="12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0"/>
      <c r="B533" s="10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2"/>
      <c r="P533" s="12"/>
      <c r="Q533" s="12"/>
      <c r="R533" s="12"/>
      <c r="S533" s="12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0"/>
      <c r="B534" s="10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2"/>
      <c r="P534" s="12"/>
      <c r="Q534" s="12"/>
      <c r="R534" s="12"/>
      <c r="S534" s="12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0"/>
      <c r="B535" s="10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2"/>
      <c r="P535" s="12"/>
      <c r="Q535" s="12"/>
      <c r="R535" s="12"/>
      <c r="S535" s="12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0"/>
      <c r="B536" s="10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2"/>
      <c r="P536" s="12"/>
      <c r="Q536" s="12"/>
      <c r="R536" s="12"/>
      <c r="S536" s="12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0"/>
      <c r="B537" s="10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2"/>
      <c r="P537" s="12"/>
      <c r="Q537" s="12"/>
      <c r="R537" s="12"/>
      <c r="S537" s="12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0"/>
      <c r="B538" s="10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2"/>
      <c r="P538" s="12"/>
      <c r="Q538" s="12"/>
      <c r="R538" s="12"/>
      <c r="S538" s="12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0"/>
      <c r="B539" s="10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2"/>
      <c r="P539" s="12"/>
      <c r="Q539" s="12"/>
      <c r="R539" s="12"/>
      <c r="S539" s="12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0"/>
      <c r="B540" s="10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2"/>
      <c r="P540" s="12"/>
      <c r="Q540" s="12"/>
      <c r="R540" s="12"/>
      <c r="S540" s="12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0"/>
      <c r="B541" s="10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2"/>
      <c r="P541" s="12"/>
      <c r="Q541" s="12"/>
      <c r="R541" s="12"/>
      <c r="S541" s="12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0"/>
      <c r="B542" s="10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2"/>
      <c r="P542" s="12"/>
      <c r="Q542" s="12"/>
      <c r="R542" s="12"/>
      <c r="S542" s="12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0"/>
      <c r="B543" s="10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2"/>
      <c r="P543" s="12"/>
      <c r="Q543" s="12"/>
      <c r="R543" s="12"/>
      <c r="S543" s="12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0"/>
      <c r="B544" s="10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2"/>
      <c r="P544" s="12"/>
      <c r="Q544" s="12"/>
      <c r="R544" s="12"/>
      <c r="S544" s="12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0"/>
      <c r="B545" s="10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2"/>
      <c r="P545" s="12"/>
      <c r="Q545" s="12"/>
      <c r="R545" s="12"/>
      <c r="S545" s="12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0"/>
      <c r="B546" s="10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2"/>
      <c r="P546" s="12"/>
      <c r="Q546" s="12"/>
      <c r="R546" s="12"/>
      <c r="S546" s="12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0"/>
      <c r="B547" s="10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2"/>
      <c r="P547" s="12"/>
      <c r="Q547" s="12"/>
      <c r="R547" s="12"/>
      <c r="S547" s="12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0"/>
      <c r="B548" s="10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2"/>
      <c r="P548" s="12"/>
      <c r="Q548" s="12"/>
      <c r="R548" s="12"/>
      <c r="S548" s="12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0"/>
      <c r="B549" s="10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2"/>
      <c r="P549" s="12"/>
      <c r="Q549" s="12"/>
      <c r="R549" s="12"/>
      <c r="S549" s="12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0"/>
      <c r="B550" s="10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2"/>
      <c r="P550" s="12"/>
      <c r="Q550" s="12"/>
      <c r="R550" s="12"/>
      <c r="S550" s="12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0"/>
      <c r="B551" s="10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2"/>
      <c r="P551" s="12"/>
      <c r="Q551" s="12"/>
      <c r="R551" s="12"/>
      <c r="S551" s="12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0"/>
      <c r="B552" s="10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2"/>
      <c r="P552" s="12"/>
      <c r="Q552" s="12"/>
      <c r="R552" s="12"/>
      <c r="S552" s="12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0"/>
      <c r="B553" s="10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2"/>
      <c r="P553" s="12"/>
      <c r="Q553" s="12"/>
      <c r="R553" s="12"/>
      <c r="S553" s="12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0"/>
      <c r="B554" s="10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2"/>
      <c r="P554" s="12"/>
      <c r="Q554" s="12"/>
      <c r="R554" s="12"/>
      <c r="S554" s="12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0"/>
      <c r="B555" s="10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2"/>
      <c r="P555" s="12"/>
      <c r="Q555" s="12"/>
      <c r="R555" s="12"/>
      <c r="S555" s="12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0"/>
      <c r="B556" s="10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2"/>
      <c r="P556" s="12"/>
      <c r="Q556" s="12"/>
      <c r="R556" s="12"/>
      <c r="S556" s="12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0"/>
      <c r="B557" s="10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2"/>
      <c r="P557" s="12"/>
      <c r="Q557" s="12"/>
      <c r="R557" s="12"/>
      <c r="S557" s="12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0"/>
      <c r="B558" s="10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2"/>
      <c r="P558" s="12"/>
      <c r="Q558" s="12"/>
      <c r="R558" s="12"/>
      <c r="S558" s="12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0"/>
      <c r="B559" s="10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2"/>
      <c r="P559" s="12"/>
      <c r="Q559" s="12"/>
      <c r="R559" s="12"/>
      <c r="S559" s="12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0"/>
      <c r="B560" s="10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2"/>
      <c r="P560" s="12"/>
      <c r="Q560" s="12"/>
      <c r="R560" s="12"/>
      <c r="S560" s="12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0"/>
      <c r="B561" s="10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2"/>
      <c r="P561" s="12"/>
      <c r="Q561" s="12"/>
      <c r="R561" s="12"/>
      <c r="S561" s="12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0"/>
      <c r="B562" s="10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2"/>
      <c r="P562" s="12"/>
      <c r="Q562" s="12"/>
      <c r="R562" s="12"/>
      <c r="S562" s="12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0"/>
      <c r="B563" s="10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2"/>
      <c r="P563" s="12"/>
      <c r="Q563" s="12"/>
      <c r="R563" s="12"/>
      <c r="S563" s="12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0"/>
      <c r="B564" s="10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2"/>
      <c r="P564" s="12"/>
      <c r="Q564" s="12"/>
      <c r="R564" s="12"/>
      <c r="S564" s="12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0"/>
      <c r="B565" s="10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2"/>
      <c r="P565" s="12"/>
      <c r="Q565" s="12"/>
      <c r="R565" s="12"/>
      <c r="S565" s="12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0"/>
      <c r="B566" s="10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2"/>
      <c r="P566" s="12"/>
      <c r="Q566" s="12"/>
      <c r="R566" s="12"/>
      <c r="S566" s="12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0"/>
      <c r="B567" s="10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2"/>
      <c r="P567" s="12"/>
      <c r="Q567" s="12"/>
      <c r="R567" s="12"/>
      <c r="S567" s="12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0"/>
      <c r="B568" s="10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2"/>
      <c r="P568" s="12"/>
      <c r="Q568" s="12"/>
      <c r="R568" s="12"/>
      <c r="S568" s="12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0"/>
      <c r="B569" s="10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2"/>
      <c r="P569" s="12"/>
      <c r="Q569" s="12"/>
      <c r="R569" s="12"/>
      <c r="S569" s="12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0"/>
      <c r="B570" s="10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2"/>
      <c r="P570" s="12"/>
      <c r="Q570" s="12"/>
      <c r="R570" s="12"/>
      <c r="S570" s="12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0"/>
      <c r="B571" s="10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2"/>
      <c r="P571" s="12"/>
      <c r="Q571" s="12"/>
      <c r="R571" s="12"/>
      <c r="S571" s="12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0"/>
      <c r="B572" s="10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2"/>
      <c r="P572" s="12"/>
      <c r="Q572" s="12"/>
      <c r="R572" s="12"/>
      <c r="S572" s="12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0"/>
      <c r="B573" s="10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2"/>
      <c r="P573" s="12"/>
      <c r="Q573" s="12"/>
      <c r="R573" s="12"/>
      <c r="S573" s="12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0"/>
      <c r="B574" s="10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2"/>
      <c r="P574" s="12"/>
      <c r="Q574" s="12"/>
      <c r="R574" s="12"/>
      <c r="S574" s="12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0"/>
      <c r="B575" s="10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2"/>
      <c r="P575" s="12"/>
      <c r="Q575" s="12"/>
      <c r="R575" s="12"/>
      <c r="S575" s="12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0"/>
      <c r="B576" s="10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2"/>
      <c r="P576" s="12"/>
      <c r="Q576" s="12"/>
      <c r="R576" s="12"/>
      <c r="S576" s="12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0"/>
      <c r="B577" s="10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2"/>
      <c r="P577" s="12"/>
      <c r="Q577" s="12"/>
      <c r="R577" s="12"/>
      <c r="S577" s="12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0"/>
      <c r="B578" s="10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2"/>
      <c r="P578" s="12"/>
      <c r="Q578" s="12"/>
      <c r="R578" s="12"/>
      <c r="S578" s="12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0"/>
      <c r="B579" s="10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2"/>
      <c r="P579" s="12"/>
      <c r="Q579" s="12"/>
      <c r="R579" s="12"/>
      <c r="S579" s="12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0"/>
      <c r="B580" s="10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2"/>
      <c r="P580" s="12"/>
      <c r="Q580" s="12"/>
      <c r="R580" s="12"/>
      <c r="S580" s="12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0"/>
      <c r="B581" s="10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2"/>
      <c r="P581" s="12"/>
      <c r="Q581" s="12"/>
      <c r="R581" s="12"/>
      <c r="S581" s="12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0"/>
      <c r="B582" s="10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2"/>
      <c r="P582" s="12"/>
      <c r="Q582" s="12"/>
      <c r="R582" s="12"/>
      <c r="S582" s="12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0"/>
      <c r="B583" s="10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2"/>
      <c r="P583" s="12"/>
      <c r="Q583" s="12"/>
      <c r="R583" s="12"/>
      <c r="S583" s="12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0"/>
      <c r="B584" s="10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2"/>
      <c r="P584" s="12"/>
      <c r="Q584" s="12"/>
      <c r="R584" s="12"/>
      <c r="S584" s="12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0"/>
      <c r="B585" s="10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2"/>
      <c r="P585" s="12"/>
      <c r="Q585" s="12"/>
      <c r="R585" s="12"/>
      <c r="S585" s="12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0"/>
      <c r="B586" s="10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2"/>
      <c r="P586" s="12"/>
      <c r="Q586" s="12"/>
      <c r="R586" s="12"/>
      <c r="S586" s="12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0"/>
      <c r="B587" s="10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2"/>
      <c r="P587" s="12"/>
      <c r="Q587" s="12"/>
      <c r="R587" s="12"/>
      <c r="S587" s="12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0"/>
      <c r="B588" s="10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2"/>
      <c r="P588" s="12"/>
      <c r="Q588" s="12"/>
      <c r="R588" s="12"/>
      <c r="S588" s="12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0"/>
      <c r="B589" s="10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2"/>
      <c r="P589" s="12"/>
      <c r="Q589" s="12"/>
      <c r="R589" s="12"/>
      <c r="S589" s="12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0"/>
      <c r="B590" s="10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2"/>
      <c r="P590" s="12"/>
      <c r="Q590" s="12"/>
      <c r="R590" s="12"/>
      <c r="S590" s="12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0"/>
      <c r="B591" s="10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2"/>
      <c r="P591" s="12"/>
      <c r="Q591" s="12"/>
      <c r="R591" s="12"/>
      <c r="S591" s="12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0"/>
      <c r="B592" s="10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2"/>
      <c r="P592" s="12"/>
      <c r="Q592" s="12"/>
      <c r="R592" s="12"/>
      <c r="S592" s="12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0"/>
      <c r="B593" s="10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2"/>
      <c r="P593" s="12"/>
      <c r="Q593" s="12"/>
      <c r="R593" s="12"/>
      <c r="S593" s="12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0"/>
      <c r="B594" s="10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2"/>
      <c r="P594" s="12"/>
      <c r="Q594" s="12"/>
      <c r="R594" s="12"/>
      <c r="S594" s="12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0"/>
      <c r="B595" s="10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2"/>
      <c r="P595" s="12"/>
      <c r="Q595" s="12"/>
      <c r="R595" s="12"/>
      <c r="S595" s="12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0"/>
      <c r="B596" s="10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2"/>
      <c r="P596" s="12"/>
      <c r="Q596" s="12"/>
      <c r="R596" s="12"/>
      <c r="S596" s="12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0"/>
      <c r="B597" s="10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2"/>
      <c r="P597" s="12"/>
      <c r="Q597" s="12"/>
      <c r="R597" s="12"/>
      <c r="S597" s="12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0"/>
      <c r="B598" s="10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2"/>
      <c r="P598" s="12"/>
      <c r="Q598" s="12"/>
      <c r="R598" s="12"/>
      <c r="S598" s="12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0"/>
      <c r="B599" s="10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2"/>
      <c r="P599" s="12"/>
      <c r="Q599" s="12"/>
      <c r="R599" s="12"/>
      <c r="S599" s="12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0"/>
      <c r="B600" s="10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2"/>
      <c r="P600" s="12"/>
      <c r="Q600" s="12"/>
      <c r="R600" s="12"/>
      <c r="S600" s="12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0"/>
      <c r="B601" s="1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2"/>
      <c r="P601" s="12"/>
      <c r="Q601" s="12"/>
      <c r="R601" s="12"/>
      <c r="S601" s="12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0"/>
      <c r="B602" s="10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2"/>
      <c r="P602" s="12"/>
      <c r="Q602" s="12"/>
      <c r="R602" s="12"/>
      <c r="S602" s="12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0"/>
      <c r="B603" s="10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2"/>
      <c r="P603" s="12"/>
      <c r="Q603" s="12"/>
      <c r="R603" s="12"/>
      <c r="S603" s="12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0"/>
      <c r="B604" s="10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2"/>
      <c r="P604" s="12"/>
      <c r="Q604" s="12"/>
      <c r="R604" s="12"/>
      <c r="S604" s="12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0"/>
      <c r="B605" s="10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2"/>
      <c r="P605" s="12"/>
      <c r="Q605" s="12"/>
      <c r="R605" s="12"/>
      <c r="S605" s="12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0"/>
      <c r="B606" s="10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2"/>
      <c r="P606" s="12"/>
      <c r="Q606" s="12"/>
      <c r="R606" s="12"/>
      <c r="S606" s="12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0"/>
      <c r="B607" s="10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2"/>
      <c r="P607" s="12"/>
      <c r="Q607" s="12"/>
      <c r="R607" s="12"/>
      <c r="S607" s="12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0"/>
      <c r="B608" s="10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2"/>
      <c r="P608" s="12"/>
      <c r="Q608" s="12"/>
      <c r="R608" s="12"/>
      <c r="S608" s="12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0"/>
      <c r="B609" s="10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2"/>
      <c r="P609" s="12"/>
      <c r="Q609" s="12"/>
      <c r="R609" s="12"/>
      <c r="S609" s="12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0"/>
      <c r="B610" s="10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2"/>
      <c r="P610" s="12"/>
      <c r="Q610" s="12"/>
      <c r="R610" s="12"/>
      <c r="S610" s="12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0"/>
      <c r="B611" s="10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2"/>
      <c r="P611" s="12"/>
      <c r="Q611" s="12"/>
      <c r="R611" s="12"/>
      <c r="S611" s="12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0"/>
      <c r="B612" s="10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2"/>
      <c r="P612" s="12"/>
      <c r="Q612" s="12"/>
      <c r="R612" s="12"/>
      <c r="S612" s="12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0"/>
      <c r="B613" s="10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2"/>
      <c r="P613" s="12"/>
      <c r="Q613" s="12"/>
      <c r="R613" s="12"/>
      <c r="S613" s="12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0"/>
      <c r="B614" s="10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2"/>
      <c r="P614" s="12"/>
      <c r="Q614" s="12"/>
      <c r="R614" s="12"/>
      <c r="S614" s="12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0"/>
      <c r="B615" s="10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2"/>
      <c r="P615" s="12"/>
      <c r="Q615" s="12"/>
      <c r="R615" s="12"/>
      <c r="S615" s="12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0"/>
      <c r="B616" s="10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2"/>
      <c r="P616" s="12"/>
      <c r="Q616" s="12"/>
      <c r="R616" s="12"/>
      <c r="S616" s="12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0"/>
      <c r="B617" s="10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2"/>
      <c r="P617" s="12"/>
      <c r="Q617" s="12"/>
      <c r="R617" s="12"/>
      <c r="S617" s="12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0"/>
      <c r="B618" s="10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2"/>
      <c r="P618" s="12"/>
      <c r="Q618" s="12"/>
      <c r="R618" s="12"/>
      <c r="S618" s="12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0"/>
      <c r="B619" s="10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2"/>
      <c r="P619" s="12"/>
      <c r="Q619" s="12"/>
      <c r="R619" s="12"/>
      <c r="S619" s="12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0"/>
      <c r="B620" s="10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2"/>
      <c r="P620" s="12"/>
      <c r="Q620" s="12"/>
      <c r="R620" s="12"/>
      <c r="S620" s="12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0"/>
      <c r="B621" s="10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2"/>
      <c r="P621" s="12"/>
      <c r="Q621" s="12"/>
      <c r="R621" s="12"/>
      <c r="S621" s="12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0"/>
      <c r="B622" s="10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2"/>
      <c r="P622" s="12"/>
      <c r="Q622" s="12"/>
      <c r="R622" s="12"/>
      <c r="S622" s="12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0"/>
      <c r="B623" s="10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2"/>
      <c r="P623" s="12"/>
      <c r="Q623" s="12"/>
      <c r="R623" s="12"/>
      <c r="S623" s="12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0"/>
      <c r="B624" s="10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2"/>
      <c r="P624" s="12"/>
      <c r="Q624" s="12"/>
      <c r="R624" s="12"/>
      <c r="S624" s="12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0"/>
      <c r="B625" s="10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2"/>
      <c r="P625" s="12"/>
      <c r="Q625" s="12"/>
      <c r="R625" s="12"/>
      <c r="S625" s="12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0"/>
      <c r="B626" s="10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2"/>
      <c r="P626" s="12"/>
      <c r="Q626" s="12"/>
      <c r="R626" s="12"/>
      <c r="S626" s="12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0"/>
      <c r="B627" s="10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2"/>
      <c r="P627" s="12"/>
      <c r="Q627" s="12"/>
      <c r="R627" s="12"/>
      <c r="S627" s="12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0"/>
      <c r="B628" s="10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2"/>
      <c r="P628" s="12"/>
      <c r="Q628" s="12"/>
      <c r="R628" s="12"/>
      <c r="S628" s="12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0"/>
      <c r="B629" s="10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2"/>
      <c r="P629" s="12"/>
      <c r="Q629" s="12"/>
      <c r="R629" s="12"/>
      <c r="S629" s="12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0"/>
      <c r="B630" s="10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2"/>
      <c r="P630" s="12"/>
      <c r="Q630" s="12"/>
      <c r="R630" s="12"/>
      <c r="S630" s="12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0"/>
      <c r="B631" s="10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2"/>
      <c r="P631" s="12"/>
      <c r="Q631" s="12"/>
      <c r="R631" s="12"/>
      <c r="S631" s="12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0"/>
      <c r="B632" s="10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2"/>
      <c r="P632" s="12"/>
      <c r="Q632" s="12"/>
      <c r="R632" s="12"/>
      <c r="S632" s="12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0"/>
      <c r="B633" s="10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2"/>
      <c r="P633" s="12"/>
      <c r="Q633" s="12"/>
      <c r="R633" s="12"/>
      <c r="S633" s="12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0"/>
      <c r="B634" s="10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2"/>
      <c r="P634" s="12"/>
      <c r="Q634" s="12"/>
      <c r="R634" s="12"/>
      <c r="S634" s="12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0"/>
      <c r="B635" s="10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2"/>
      <c r="P635" s="12"/>
      <c r="Q635" s="12"/>
      <c r="R635" s="12"/>
      <c r="S635" s="12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0"/>
      <c r="B636" s="10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2"/>
      <c r="P636" s="12"/>
      <c r="Q636" s="12"/>
      <c r="R636" s="12"/>
      <c r="S636" s="12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0"/>
      <c r="B637" s="10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2"/>
      <c r="P637" s="12"/>
      <c r="Q637" s="12"/>
      <c r="R637" s="12"/>
      <c r="S637" s="12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0"/>
      <c r="B638" s="10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2"/>
      <c r="P638" s="12"/>
      <c r="Q638" s="12"/>
      <c r="R638" s="12"/>
      <c r="S638" s="12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0"/>
      <c r="B639" s="10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2"/>
      <c r="P639" s="12"/>
      <c r="Q639" s="12"/>
      <c r="R639" s="12"/>
      <c r="S639" s="12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0"/>
      <c r="B640" s="10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2"/>
      <c r="P640" s="12"/>
      <c r="Q640" s="12"/>
      <c r="R640" s="12"/>
      <c r="S640" s="12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0"/>
      <c r="B641" s="10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2"/>
      <c r="P641" s="12"/>
      <c r="Q641" s="12"/>
      <c r="R641" s="12"/>
      <c r="S641" s="12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0"/>
      <c r="B642" s="10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2"/>
      <c r="P642" s="12"/>
      <c r="Q642" s="12"/>
      <c r="R642" s="12"/>
      <c r="S642" s="12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0"/>
      <c r="B643" s="10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2"/>
      <c r="P643" s="12"/>
      <c r="Q643" s="12"/>
      <c r="R643" s="12"/>
      <c r="S643" s="12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0"/>
      <c r="B644" s="10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2"/>
      <c r="P644" s="12"/>
      <c r="Q644" s="12"/>
      <c r="R644" s="12"/>
      <c r="S644" s="12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0"/>
      <c r="B645" s="10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2"/>
      <c r="P645" s="12"/>
      <c r="Q645" s="12"/>
      <c r="R645" s="12"/>
      <c r="S645" s="12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0"/>
      <c r="B646" s="10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2"/>
      <c r="P646" s="12"/>
      <c r="Q646" s="12"/>
      <c r="R646" s="12"/>
      <c r="S646" s="12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0"/>
      <c r="B647" s="10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2"/>
      <c r="P647" s="12"/>
      <c r="Q647" s="12"/>
      <c r="R647" s="12"/>
      <c r="S647" s="12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0"/>
      <c r="B648" s="10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2"/>
      <c r="P648" s="12"/>
      <c r="Q648" s="12"/>
      <c r="R648" s="12"/>
      <c r="S648" s="12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0"/>
      <c r="B649" s="10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2"/>
      <c r="P649" s="12"/>
      <c r="Q649" s="12"/>
      <c r="R649" s="12"/>
      <c r="S649" s="12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0"/>
      <c r="B650" s="10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2"/>
      <c r="P650" s="12"/>
      <c r="Q650" s="12"/>
      <c r="R650" s="12"/>
      <c r="S650" s="12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0"/>
      <c r="B651" s="10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2"/>
      <c r="P651" s="12"/>
      <c r="Q651" s="12"/>
      <c r="R651" s="12"/>
      <c r="S651" s="12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0"/>
      <c r="B652" s="10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2"/>
      <c r="P652" s="12"/>
      <c r="Q652" s="12"/>
      <c r="R652" s="12"/>
      <c r="S652" s="12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0"/>
      <c r="B653" s="10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2"/>
      <c r="P653" s="12"/>
      <c r="Q653" s="12"/>
      <c r="R653" s="12"/>
      <c r="S653" s="12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0"/>
      <c r="B654" s="10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2"/>
      <c r="P654" s="12"/>
      <c r="Q654" s="12"/>
      <c r="R654" s="12"/>
      <c r="S654" s="12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0"/>
      <c r="B655" s="10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2"/>
      <c r="P655" s="12"/>
      <c r="Q655" s="12"/>
      <c r="R655" s="12"/>
      <c r="S655" s="12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0"/>
      <c r="B656" s="10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2"/>
      <c r="P656" s="12"/>
      <c r="Q656" s="12"/>
      <c r="R656" s="12"/>
      <c r="S656" s="12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0"/>
      <c r="B657" s="10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2"/>
      <c r="P657" s="12"/>
      <c r="Q657" s="12"/>
      <c r="R657" s="12"/>
      <c r="S657" s="12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0"/>
      <c r="B658" s="10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2"/>
      <c r="P658" s="12"/>
      <c r="Q658" s="12"/>
      <c r="R658" s="12"/>
      <c r="S658" s="12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0"/>
      <c r="B659" s="10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2"/>
      <c r="P659" s="12"/>
      <c r="Q659" s="12"/>
      <c r="R659" s="12"/>
      <c r="S659" s="12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0"/>
      <c r="B660" s="10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2"/>
      <c r="P660" s="12"/>
      <c r="Q660" s="12"/>
      <c r="R660" s="12"/>
      <c r="S660" s="12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0"/>
      <c r="B661" s="10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2"/>
      <c r="P661" s="12"/>
      <c r="Q661" s="12"/>
      <c r="R661" s="12"/>
      <c r="S661" s="12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0"/>
      <c r="B662" s="10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2"/>
      <c r="P662" s="12"/>
      <c r="Q662" s="12"/>
      <c r="R662" s="12"/>
      <c r="S662" s="12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0"/>
      <c r="B663" s="10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2"/>
      <c r="P663" s="12"/>
      <c r="Q663" s="12"/>
      <c r="R663" s="12"/>
      <c r="S663" s="12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0"/>
      <c r="B664" s="10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2"/>
      <c r="P664" s="12"/>
      <c r="Q664" s="12"/>
      <c r="R664" s="12"/>
      <c r="S664" s="12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0"/>
      <c r="B665" s="10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2"/>
      <c r="P665" s="12"/>
      <c r="Q665" s="12"/>
      <c r="R665" s="12"/>
      <c r="S665" s="12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0"/>
      <c r="B666" s="10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2"/>
      <c r="P666" s="12"/>
      <c r="Q666" s="12"/>
      <c r="R666" s="12"/>
      <c r="S666" s="12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0"/>
      <c r="B667" s="10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2"/>
      <c r="P667" s="12"/>
      <c r="Q667" s="12"/>
      <c r="R667" s="12"/>
      <c r="S667" s="12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0"/>
      <c r="B668" s="10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2"/>
      <c r="P668" s="12"/>
      <c r="Q668" s="12"/>
      <c r="R668" s="12"/>
      <c r="S668" s="12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0"/>
      <c r="B669" s="10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2"/>
      <c r="P669" s="12"/>
      <c r="Q669" s="12"/>
      <c r="R669" s="12"/>
      <c r="S669" s="12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0"/>
      <c r="B670" s="10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2"/>
      <c r="P670" s="12"/>
      <c r="Q670" s="12"/>
      <c r="R670" s="12"/>
      <c r="S670" s="12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0"/>
      <c r="B671" s="10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2"/>
      <c r="P671" s="12"/>
      <c r="Q671" s="12"/>
      <c r="R671" s="12"/>
      <c r="S671" s="12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0"/>
      <c r="B672" s="10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2"/>
      <c r="P672" s="12"/>
      <c r="Q672" s="12"/>
      <c r="R672" s="12"/>
      <c r="S672" s="12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0"/>
      <c r="B673" s="10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2"/>
      <c r="P673" s="12"/>
      <c r="Q673" s="12"/>
      <c r="R673" s="12"/>
      <c r="S673" s="12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0"/>
      <c r="B674" s="10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2"/>
      <c r="P674" s="12"/>
      <c r="Q674" s="12"/>
      <c r="R674" s="12"/>
      <c r="S674" s="12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0"/>
      <c r="B675" s="10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2"/>
      <c r="P675" s="12"/>
      <c r="Q675" s="12"/>
      <c r="R675" s="12"/>
      <c r="S675" s="12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0"/>
      <c r="B676" s="10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2"/>
      <c r="P676" s="12"/>
      <c r="Q676" s="12"/>
      <c r="R676" s="12"/>
      <c r="S676" s="12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0"/>
      <c r="B677" s="10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2"/>
      <c r="P677" s="12"/>
      <c r="Q677" s="12"/>
      <c r="R677" s="12"/>
      <c r="S677" s="12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0"/>
      <c r="B678" s="10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2"/>
      <c r="P678" s="12"/>
      <c r="Q678" s="12"/>
      <c r="R678" s="12"/>
      <c r="S678" s="12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0"/>
      <c r="B679" s="10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2"/>
      <c r="P679" s="12"/>
      <c r="Q679" s="12"/>
      <c r="R679" s="12"/>
      <c r="S679" s="12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0"/>
      <c r="B680" s="10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2"/>
      <c r="P680" s="12"/>
      <c r="Q680" s="12"/>
      <c r="R680" s="12"/>
      <c r="S680" s="12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0"/>
      <c r="B681" s="10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2"/>
      <c r="P681" s="12"/>
      <c r="Q681" s="12"/>
      <c r="R681" s="12"/>
      <c r="S681" s="12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0"/>
      <c r="B682" s="10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2"/>
      <c r="P682" s="12"/>
      <c r="Q682" s="12"/>
      <c r="R682" s="12"/>
      <c r="S682" s="12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0"/>
      <c r="B683" s="10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2"/>
      <c r="P683" s="12"/>
      <c r="Q683" s="12"/>
      <c r="R683" s="12"/>
      <c r="S683" s="12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0"/>
      <c r="B684" s="10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2"/>
      <c r="P684" s="12"/>
      <c r="Q684" s="12"/>
      <c r="R684" s="12"/>
      <c r="S684" s="12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0"/>
      <c r="B685" s="10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2"/>
      <c r="P685" s="12"/>
      <c r="Q685" s="12"/>
      <c r="R685" s="12"/>
      <c r="S685" s="12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0"/>
      <c r="B686" s="10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2"/>
      <c r="P686" s="12"/>
      <c r="Q686" s="12"/>
      <c r="R686" s="12"/>
      <c r="S686" s="12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0"/>
      <c r="B687" s="10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2"/>
      <c r="P687" s="12"/>
      <c r="Q687" s="12"/>
      <c r="R687" s="12"/>
      <c r="S687" s="12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0"/>
      <c r="B688" s="10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2"/>
      <c r="P688" s="12"/>
      <c r="Q688" s="12"/>
      <c r="R688" s="12"/>
      <c r="S688" s="12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0"/>
      <c r="B689" s="10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2"/>
      <c r="P689" s="12"/>
      <c r="Q689" s="12"/>
      <c r="R689" s="12"/>
      <c r="S689" s="12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0"/>
      <c r="B690" s="10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2"/>
      <c r="P690" s="12"/>
      <c r="Q690" s="12"/>
      <c r="R690" s="12"/>
      <c r="S690" s="12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0"/>
      <c r="B691" s="10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2"/>
      <c r="P691" s="12"/>
      <c r="Q691" s="12"/>
      <c r="R691" s="12"/>
      <c r="S691" s="12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0"/>
      <c r="B692" s="10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2"/>
      <c r="P692" s="12"/>
      <c r="Q692" s="12"/>
      <c r="R692" s="12"/>
      <c r="S692" s="12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0"/>
      <c r="B693" s="10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2"/>
      <c r="P693" s="12"/>
      <c r="Q693" s="12"/>
      <c r="R693" s="12"/>
      <c r="S693" s="12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0"/>
      <c r="B694" s="10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2"/>
      <c r="P694" s="12"/>
      <c r="Q694" s="12"/>
      <c r="R694" s="12"/>
      <c r="S694" s="12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0"/>
      <c r="B695" s="10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2"/>
      <c r="P695" s="12"/>
      <c r="Q695" s="12"/>
      <c r="R695" s="12"/>
      <c r="S695" s="12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0"/>
      <c r="B696" s="10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2"/>
      <c r="P696" s="12"/>
      <c r="Q696" s="12"/>
      <c r="R696" s="12"/>
      <c r="S696" s="12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0"/>
      <c r="B697" s="10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2"/>
      <c r="P697" s="12"/>
      <c r="Q697" s="12"/>
      <c r="R697" s="12"/>
      <c r="S697" s="12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0"/>
      <c r="B698" s="10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2"/>
      <c r="P698" s="12"/>
      <c r="Q698" s="12"/>
      <c r="R698" s="12"/>
      <c r="S698" s="12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0"/>
      <c r="B699" s="10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2"/>
      <c r="P699" s="12"/>
      <c r="Q699" s="12"/>
      <c r="R699" s="12"/>
      <c r="S699" s="12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0"/>
      <c r="B700" s="10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2"/>
      <c r="P700" s="12"/>
      <c r="Q700" s="12"/>
      <c r="R700" s="12"/>
      <c r="S700" s="12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0"/>
      <c r="B701" s="10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2"/>
      <c r="P701" s="12"/>
      <c r="Q701" s="12"/>
      <c r="R701" s="12"/>
      <c r="S701" s="12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0"/>
      <c r="B702" s="10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2"/>
      <c r="P702" s="12"/>
      <c r="Q702" s="12"/>
      <c r="R702" s="12"/>
      <c r="S702" s="12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0"/>
      <c r="B703" s="10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2"/>
      <c r="P703" s="12"/>
      <c r="Q703" s="12"/>
      <c r="R703" s="12"/>
      <c r="S703" s="12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0"/>
      <c r="B704" s="10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2"/>
      <c r="P704" s="12"/>
      <c r="Q704" s="12"/>
      <c r="R704" s="12"/>
      <c r="S704" s="12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0"/>
      <c r="B705" s="10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2"/>
      <c r="P705" s="12"/>
      <c r="Q705" s="12"/>
      <c r="R705" s="12"/>
      <c r="S705" s="12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0"/>
      <c r="B706" s="10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2"/>
      <c r="P706" s="12"/>
      <c r="Q706" s="12"/>
      <c r="R706" s="12"/>
      <c r="S706" s="12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0"/>
      <c r="B707" s="10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2"/>
      <c r="P707" s="12"/>
      <c r="Q707" s="12"/>
      <c r="R707" s="12"/>
      <c r="S707" s="12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0"/>
      <c r="B708" s="10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2"/>
      <c r="P708" s="12"/>
      <c r="Q708" s="12"/>
      <c r="R708" s="12"/>
      <c r="S708" s="12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0"/>
      <c r="B709" s="10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2"/>
      <c r="P709" s="12"/>
      <c r="Q709" s="12"/>
      <c r="R709" s="12"/>
      <c r="S709" s="12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0"/>
      <c r="B710" s="10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2"/>
      <c r="P710" s="12"/>
      <c r="Q710" s="12"/>
      <c r="R710" s="12"/>
      <c r="S710" s="12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0"/>
      <c r="B711" s="10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2"/>
      <c r="P711" s="12"/>
      <c r="Q711" s="12"/>
      <c r="R711" s="12"/>
      <c r="S711" s="12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0"/>
      <c r="B712" s="10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2"/>
      <c r="P712" s="12"/>
      <c r="Q712" s="12"/>
      <c r="R712" s="12"/>
      <c r="S712" s="12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0"/>
      <c r="B713" s="10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2"/>
      <c r="P713" s="12"/>
      <c r="Q713" s="12"/>
      <c r="R713" s="12"/>
      <c r="S713" s="12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0"/>
      <c r="B714" s="10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2"/>
      <c r="P714" s="12"/>
      <c r="Q714" s="12"/>
      <c r="R714" s="12"/>
      <c r="S714" s="12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0"/>
      <c r="B715" s="10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2"/>
      <c r="P715" s="12"/>
      <c r="Q715" s="12"/>
      <c r="R715" s="12"/>
      <c r="S715" s="12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0"/>
      <c r="B716" s="10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2"/>
      <c r="P716" s="12"/>
      <c r="Q716" s="12"/>
      <c r="R716" s="12"/>
      <c r="S716" s="12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0"/>
      <c r="B717" s="10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2"/>
      <c r="P717" s="12"/>
      <c r="Q717" s="12"/>
      <c r="R717" s="12"/>
      <c r="S717" s="12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0"/>
      <c r="B718" s="10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2"/>
      <c r="P718" s="12"/>
      <c r="Q718" s="12"/>
      <c r="R718" s="12"/>
      <c r="S718" s="12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0"/>
      <c r="B719" s="10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2"/>
      <c r="P719" s="12"/>
      <c r="Q719" s="12"/>
      <c r="R719" s="12"/>
      <c r="S719" s="12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0"/>
      <c r="B720" s="10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2"/>
      <c r="P720" s="12"/>
      <c r="Q720" s="12"/>
      <c r="R720" s="12"/>
      <c r="S720" s="12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0"/>
      <c r="B721" s="10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2"/>
      <c r="P721" s="12"/>
      <c r="Q721" s="12"/>
      <c r="R721" s="12"/>
      <c r="S721" s="12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0"/>
      <c r="B722" s="10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2"/>
      <c r="P722" s="12"/>
      <c r="Q722" s="12"/>
      <c r="R722" s="12"/>
      <c r="S722" s="12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0"/>
      <c r="B723" s="10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2"/>
      <c r="P723" s="12"/>
      <c r="Q723" s="12"/>
      <c r="R723" s="12"/>
      <c r="S723" s="12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0"/>
      <c r="B724" s="10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2"/>
      <c r="P724" s="12"/>
      <c r="Q724" s="12"/>
      <c r="R724" s="12"/>
      <c r="S724" s="12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0"/>
      <c r="B725" s="10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2"/>
      <c r="P725" s="12"/>
      <c r="Q725" s="12"/>
      <c r="R725" s="12"/>
      <c r="S725" s="12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0"/>
      <c r="B726" s="10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2"/>
      <c r="P726" s="12"/>
      <c r="Q726" s="12"/>
      <c r="R726" s="12"/>
      <c r="S726" s="12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0"/>
      <c r="B727" s="10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2"/>
      <c r="P727" s="12"/>
      <c r="Q727" s="12"/>
      <c r="R727" s="12"/>
      <c r="S727" s="12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0"/>
      <c r="B728" s="10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2"/>
      <c r="P728" s="12"/>
      <c r="Q728" s="12"/>
      <c r="R728" s="12"/>
      <c r="S728" s="12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0"/>
      <c r="B729" s="10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2"/>
      <c r="P729" s="12"/>
      <c r="Q729" s="12"/>
      <c r="R729" s="12"/>
      <c r="S729" s="12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0"/>
      <c r="B730" s="10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2"/>
      <c r="P730" s="12"/>
      <c r="Q730" s="12"/>
      <c r="R730" s="12"/>
      <c r="S730" s="12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0"/>
      <c r="B731" s="10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2"/>
      <c r="P731" s="12"/>
      <c r="Q731" s="12"/>
      <c r="R731" s="12"/>
      <c r="S731" s="12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0"/>
      <c r="B732" s="10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2"/>
      <c r="P732" s="12"/>
      <c r="Q732" s="12"/>
      <c r="R732" s="12"/>
      <c r="S732" s="12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0"/>
      <c r="B733" s="10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2"/>
      <c r="P733" s="12"/>
      <c r="Q733" s="12"/>
      <c r="R733" s="12"/>
      <c r="S733" s="12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0"/>
      <c r="B734" s="10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2"/>
      <c r="P734" s="12"/>
      <c r="Q734" s="12"/>
      <c r="R734" s="12"/>
      <c r="S734" s="12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0"/>
      <c r="B735" s="10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2"/>
      <c r="P735" s="12"/>
      <c r="Q735" s="12"/>
      <c r="R735" s="12"/>
      <c r="S735" s="12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0"/>
      <c r="B736" s="10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2"/>
      <c r="P736" s="12"/>
      <c r="Q736" s="12"/>
      <c r="R736" s="12"/>
      <c r="S736" s="12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0"/>
      <c r="B737" s="10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2"/>
      <c r="P737" s="12"/>
      <c r="Q737" s="12"/>
      <c r="R737" s="12"/>
      <c r="S737" s="12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0"/>
      <c r="B738" s="10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2"/>
      <c r="P738" s="12"/>
      <c r="Q738" s="12"/>
      <c r="R738" s="12"/>
      <c r="S738" s="12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0"/>
      <c r="B739" s="10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2"/>
      <c r="P739" s="12"/>
      <c r="Q739" s="12"/>
      <c r="R739" s="12"/>
      <c r="S739" s="12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0"/>
      <c r="B740" s="10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2"/>
      <c r="P740" s="12"/>
      <c r="Q740" s="12"/>
      <c r="R740" s="12"/>
      <c r="S740" s="12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0"/>
      <c r="B741" s="10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2"/>
      <c r="P741" s="12"/>
      <c r="Q741" s="12"/>
      <c r="R741" s="12"/>
      <c r="S741" s="12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0"/>
      <c r="B742" s="10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2"/>
      <c r="P742" s="12"/>
      <c r="Q742" s="12"/>
      <c r="R742" s="12"/>
      <c r="S742" s="12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0"/>
      <c r="B743" s="10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2"/>
      <c r="P743" s="12"/>
      <c r="Q743" s="12"/>
      <c r="R743" s="12"/>
      <c r="S743" s="12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0"/>
      <c r="B744" s="10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2"/>
      <c r="P744" s="12"/>
      <c r="Q744" s="12"/>
      <c r="R744" s="12"/>
      <c r="S744" s="12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0"/>
      <c r="B745" s="10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2"/>
      <c r="P745" s="12"/>
      <c r="Q745" s="12"/>
      <c r="R745" s="12"/>
      <c r="S745" s="12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0"/>
      <c r="B746" s="10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2"/>
      <c r="P746" s="12"/>
      <c r="Q746" s="12"/>
      <c r="R746" s="12"/>
      <c r="S746" s="12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0"/>
      <c r="B747" s="10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2"/>
      <c r="P747" s="12"/>
      <c r="Q747" s="12"/>
      <c r="R747" s="12"/>
      <c r="S747" s="12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0"/>
      <c r="B748" s="10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2"/>
      <c r="P748" s="12"/>
      <c r="Q748" s="12"/>
      <c r="R748" s="12"/>
      <c r="S748" s="12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0"/>
      <c r="B749" s="10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2"/>
      <c r="P749" s="12"/>
      <c r="Q749" s="12"/>
      <c r="R749" s="12"/>
      <c r="S749" s="12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0"/>
      <c r="B750" s="10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2"/>
      <c r="P750" s="12"/>
      <c r="Q750" s="12"/>
      <c r="R750" s="12"/>
      <c r="S750" s="12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0"/>
      <c r="B751" s="10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2"/>
      <c r="P751" s="12"/>
      <c r="Q751" s="12"/>
      <c r="R751" s="12"/>
      <c r="S751" s="12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0"/>
      <c r="B752" s="10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2"/>
      <c r="P752" s="12"/>
      <c r="Q752" s="12"/>
      <c r="R752" s="12"/>
      <c r="S752" s="12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0"/>
      <c r="B753" s="10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2"/>
      <c r="P753" s="12"/>
      <c r="Q753" s="12"/>
      <c r="R753" s="12"/>
      <c r="S753" s="12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0"/>
      <c r="B754" s="10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2"/>
      <c r="P754" s="12"/>
      <c r="Q754" s="12"/>
      <c r="R754" s="12"/>
      <c r="S754" s="12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0"/>
      <c r="B755" s="10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2"/>
      <c r="P755" s="12"/>
      <c r="Q755" s="12"/>
      <c r="R755" s="12"/>
      <c r="S755" s="12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0"/>
      <c r="B756" s="10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2"/>
      <c r="P756" s="12"/>
      <c r="Q756" s="12"/>
      <c r="R756" s="12"/>
      <c r="S756" s="12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0"/>
      <c r="B757" s="10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2"/>
      <c r="P757" s="12"/>
      <c r="Q757" s="12"/>
      <c r="R757" s="12"/>
      <c r="S757" s="12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0"/>
      <c r="B758" s="10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2"/>
      <c r="P758" s="12"/>
      <c r="Q758" s="12"/>
      <c r="R758" s="12"/>
      <c r="S758" s="12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0"/>
      <c r="B759" s="10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2"/>
      <c r="P759" s="12"/>
      <c r="Q759" s="12"/>
      <c r="R759" s="12"/>
      <c r="S759" s="12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0"/>
      <c r="B760" s="10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2"/>
      <c r="P760" s="12"/>
      <c r="Q760" s="12"/>
      <c r="R760" s="12"/>
      <c r="S760" s="12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0"/>
      <c r="B761" s="10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2"/>
      <c r="P761" s="12"/>
      <c r="Q761" s="12"/>
      <c r="R761" s="12"/>
      <c r="S761" s="12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0"/>
      <c r="B762" s="10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2"/>
      <c r="P762" s="12"/>
      <c r="Q762" s="12"/>
      <c r="R762" s="12"/>
      <c r="S762" s="12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0"/>
      <c r="B763" s="10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2"/>
      <c r="P763" s="12"/>
      <c r="Q763" s="12"/>
      <c r="R763" s="12"/>
      <c r="S763" s="12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0"/>
      <c r="B764" s="10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2"/>
      <c r="P764" s="12"/>
      <c r="Q764" s="12"/>
      <c r="R764" s="12"/>
      <c r="S764" s="12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0"/>
      <c r="B765" s="10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2"/>
      <c r="P765" s="12"/>
      <c r="Q765" s="12"/>
      <c r="R765" s="12"/>
      <c r="S765" s="12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0"/>
      <c r="B766" s="10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2"/>
      <c r="P766" s="12"/>
      <c r="Q766" s="12"/>
      <c r="R766" s="12"/>
      <c r="S766" s="12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0"/>
      <c r="B767" s="10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2"/>
      <c r="P767" s="12"/>
      <c r="Q767" s="12"/>
      <c r="R767" s="12"/>
      <c r="S767" s="12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0"/>
      <c r="B768" s="10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2"/>
      <c r="P768" s="12"/>
      <c r="Q768" s="12"/>
      <c r="R768" s="12"/>
      <c r="S768" s="12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0"/>
      <c r="B769" s="10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2"/>
      <c r="P769" s="12"/>
      <c r="Q769" s="12"/>
      <c r="R769" s="12"/>
      <c r="S769" s="12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0"/>
      <c r="B770" s="10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2"/>
      <c r="P770" s="12"/>
      <c r="Q770" s="12"/>
      <c r="R770" s="12"/>
      <c r="S770" s="12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0"/>
      <c r="B771" s="10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2"/>
      <c r="P771" s="12"/>
      <c r="Q771" s="12"/>
      <c r="R771" s="12"/>
      <c r="S771" s="12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0"/>
      <c r="B772" s="10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2"/>
      <c r="P772" s="12"/>
      <c r="Q772" s="12"/>
      <c r="R772" s="12"/>
      <c r="S772" s="12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0"/>
      <c r="B773" s="10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2"/>
      <c r="P773" s="12"/>
      <c r="Q773" s="12"/>
      <c r="R773" s="12"/>
      <c r="S773" s="12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0"/>
      <c r="B774" s="10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2"/>
      <c r="P774" s="12"/>
      <c r="Q774" s="12"/>
      <c r="R774" s="12"/>
      <c r="S774" s="12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0"/>
      <c r="B775" s="10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2"/>
      <c r="P775" s="12"/>
      <c r="Q775" s="12"/>
      <c r="R775" s="12"/>
      <c r="S775" s="12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0"/>
      <c r="B776" s="10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2"/>
      <c r="P776" s="12"/>
      <c r="Q776" s="12"/>
      <c r="R776" s="12"/>
      <c r="S776" s="12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0"/>
      <c r="B777" s="10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2"/>
      <c r="P777" s="12"/>
      <c r="Q777" s="12"/>
      <c r="R777" s="12"/>
      <c r="S777" s="12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0"/>
      <c r="B778" s="10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2"/>
      <c r="P778" s="12"/>
      <c r="Q778" s="12"/>
      <c r="R778" s="12"/>
      <c r="S778" s="12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0"/>
      <c r="B779" s="10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2"/>
      <c r="P779" s="12"/>
      <c r="Q779" s="12"/>
      <c r="R779" s="12"/>
      <c r="S779" s="12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0"/>
      <c r="B780" s="10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2"/>
      <c r="P780" s="12"/>
      <c r="Q780" s="12"/>
      <c r="R780" s="12"/>
      <c r="S780" s="12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0"/>
      <c r="B781" s="10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2"/>
      <c r="P781" s="12"/>
      <c r="Q781" s="12"/>
      <c r="R781" s="12"/>
      <c r="S781" s="12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0"/>
      <c r="B782" s="10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2"/>
      <c r="P782" s="12"/>
      <c r="Q782" s="12"/>
      <c r="R782" s="12"/>
      <c r="S782" s="12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0"/>
      <c r="B783" s="10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2"/>
      <c r="P783" s="12"/>
      <c r="Q783" s="12"/>
      <c r="R783" s="12"/>
      <c r="S783" s="12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0"/>
      <c r="B784" s="10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2"/>
      <c r="P784" s="12"/>
      <c r="Q784" s="12"/>
      <c r="R784" s="12"/>
      <c r="S784" s="12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0"/>
      <c r="B785" s="10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2"/>
      <c r="P785" s="12"/>
      <c r="Q785" s="12"/>
      <c r="R785" s="12"/>
      <c r="S785" s="12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0"/>
      <c r="B786" s="10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2"/>
      <c r="P786" s="12"/>
      <c r="Q786" s="12"/>
      <c r="R786" s="12"/>
      <c r="S786" s="12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0"/>
      <c r="B787" s="10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2"/>
      <c r="P787" s="12"/>
      <c r="Q787" s="12"/>
      <c r="R787" s="12"/>
      <c r="S787" s="12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0"/>
      <c r="B788" s="10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2"/>
      <c r="P788" s="12"/>
      <c r="Q788" s="12"/>
      <c r="R788" s="12"/>
      <c r="S788" s="12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0"/>
      <c r="B789" s="10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2"/>
      <c r="P789" s="12"/>
      <c r="Q789" s="12"/>
      <c r="R789" s="12"/>
      <c r="S789" s="12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0"/>
      <c r="B790" s="10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2"/>
      <c r="P790" s="12"/>
      <c r="Q790" s="12"/>
      <c r="R790" s="12"/>
      <c r="S790" s="12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0"/>
      <c r="B791" s="10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2"/>
      <c r="P791" s="12"/>
      <c r="Q791" s="12"/>
      <c r="R791" s="12"/>
      <c r="S791" s="12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0"/>
      <c r="B792" s="10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2"/>
      <c r="P792" s="12"/>
      <c r="Q792" s="12"/>
      <c r="R792" s="12"/>
      <c r="S792" s="12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0"/>
      <c r="B793" s="10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2"/>
      <c r="P793" s="12"/>
      <c r="Q793" s="12"/>
      <c r="R793" s="12"/>
      <c r="S793" s="12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0"/>
      <c r="B794" s="10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2"/>
      <c r="P794" s="12"/>
      <c r="Q794" s="12"/>
      <c r="R794" s="12"/>
      <c r="S794" s="12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0"/>
      <c r="B795" s="10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2"/>
      <c r="P795" s="12"/>
      <c r="Q795" s="12"/>
      <c r="R795" s="12"/>
      <c r="S795" s="12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0"/>
      <c r="B796" s="10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2"/>
      <c r="P796" s="12"/>
      <c r="Q796" s="12"/>
      <c r="R796" s="12"/>
      <c r="S796" s="12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0"/>
      <c r="B797" s="10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2"/>
      <c r="P797" s="12"/>
      <c r="Q797" s="12"/>
      <c r="R797" s="12"/>
      <c r="S797" s="12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0"/>
      <c r="B798" s="10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2"/>
      <c r="P798" s="12"/>
      <c r="Q798" s="12"/>
      <c r="R798" s="12"/>
      <c r="S798" s="12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0"/>
      <c r="B799" s="10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2"/>
      <c r="P799" s="12"/>
      <c r="Q799" s="12"/>
      <c r="R799" s="12"/>
      <c r="S799" s="12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0"/>
      <c r="B800" s="10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2"/>
      <c r="P800" s="12"/>
      <c r="Q800" s="12"/>
      <c r="R800" s="12"/>
      <c r="S800" s="12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0"/>
      <c r="B801" s="10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2"/>
      <c r="P801" s="12"/>
      <c r="Q801" s="12"/>
      <c r="R801" s="12"/>
      <c r="S801" s="12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0"/>
      <c r="B802" s="10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2"/>
      <c r="P802" s="12"/>
      <c r="Q802" s="12"/>
      <c r="R802" s="12"/>
      <c r="S802" s="12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0"/>
      <c r="B803" s="10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2"/>
      <c r="P803" s="12"/>
      <c r="Q803" s="12"/>
      <c r="R803" s="12"/>
      <c r="S803" s="12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0"/>
      <c r="B804" s="10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2"/>
      <c r="P804" s="12"/>
      <c r="Q804" s="12"/>
      <c r="R804" s="12"/>
      <c r="S804" s="12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0"/>
      <c r="B805" s="10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2"/>
      <c r="P805" s="12"/>
      <c r="Q805" s="12"/>
      <c r="R805" s="12"/>
      <c r="S805" s="12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0"/>
      <c r="B806" s="10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2"/>
      <c r="P806" s="12"/>
      <c r="Q806" s="12"/>
      <c r="R806" s="12"/>
      <c r="S806" s="12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0"/>
      <c r="B807" s="10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2"/>
      <c r="P807" s="12"/>
      <c r="Q807" s="12"/>
      <c r="R807" s="12"/>
      <c r="S807" s="12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0"/>
      <c r="B808" s="10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2"/>
      <c r="P808" s="12"/>
      <c r="Q808" s="12"/>
      <c r="R808" s="12"/>
      <c r="S808" s="12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0"/>
      <c r="B809" s="10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2"/>
      <c r="P809" s="12"/>
      <c r="Q809" s="12"/>
      <c r="R809" s="12"/>
      <c r="S809" s="12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0"/>
      <c r="B810" s="10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2"/>
      <c r="P810" s="12"/>
      <c r="Q810" s="12"/>
      <c r="R810" s="12"/>
      <c r="S810" s="12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0"/>
      <c r="B811" s="10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2"/>
      <c r="P811" s="12"/>
      <c r="Q811" s="12"/>
      <c r="R811" s="12"/>
      <c r="S811" s="12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0"/>
      <c r="B812" s="10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2"/>
      <c r="P812" s="12"/>
      <c r="Q812" s="12"/>
      <c r="R812" s="12"/>
      <c r="S812" s="12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0"/>
      <c r="B813" s="10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2"/>
      <c r="P813" s="12"/>
      <c r="Q813" s="12"/>
      <c r="R813" s="12"/>
      <c r="S813" s="12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0"/>
      <c r="B814" s="10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2"/>
      <c r="P814" s="12"/>
      <c r="Q814" s="12"/>
      <c r="R814" s="12"/>
      <c r="S814" s="12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0"/>
      <c r="B815" s="10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2"/>
      <c r="P815" s="12"/>
      <c r="Q815" s="12"/>
      <c r="R815" s="12"/>
      <c r="S815" s="12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0"/>
      <c r="B816" s="10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2"/>
      <c r="P816" s="12"/>
      <c r="Q816" s="12"/>
      <c r="R816" s="12"/>
      <c r="S816" s="12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0"/>
      <c r="B817" s="10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2"/>
      <c r="P817" s="12"/>
      <c r="Q817" s="12"/>
      <c r="R817" s="12"/>
      <c r="S817" s="12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0"/>
      <c r="B818" s="10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2"/>
      <c r="P818" s="12"/>
      <c r="Q818" s="12"/>
      <c r="R818" s="12"/>
      <c r="S818" s="12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0"/>
      <c r="B819" s="10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2"/>
      <c r="P819" s="12"/>
      <c r="Q819" s="12"/>
      <c r="R819" s="12"/>
      <c r="S819" s="12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0"/>
      <c r="B820" s="10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2"/>
      <c r="P820" s="12"/>
      <c r="Q820" s="12"/>
      <c r="R820" s="12"/>
      <c r="S820" s="12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0"/>
      <c r="B821" s="10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2"/>
      <c r="P821" s="12"/>
      <c r="Q821" s="12"/>
      <c r="R821" s="12"/>
      <c r="S821" s="12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0"/>
      <c r="B822" s="10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2"/>
      <c r="P822" s="12"/>
      <c r="Q822" s="12"/>
      <c r="R822" s="12"/>
      <c r="S822" s="12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0"/>
      <c r="B823" s="10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2"/>
      <c r="P823" s="12"/>
      <c r="Q823" s="12"/>
      <c r="R823" s="12"/>
      <c r="S823" s="12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0"/>
      <c r="B824" s="10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2"/>
      <c r="P824" s="12"/>
      <c r="Q824" s="12"/>
      <c r="R824" s="12"/>
      <c r="S824" s="12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0"/>
      <c r="B825" s="10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2"/>
      <c r="P825" s="12"/>
      <c r="Q825" s="12"/>
      <c r="R825" s="12"/>
      <c r="S825" s="12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0"/>
      <c r="B826" s="10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2"/>
      <c r="P826" s="12"/>
      <c r="Q826" s="12"/>
      <c r="R826" s="12"/>
      <c r="S826" s="12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0"/>
      <c r="B827" s="10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2"/>
      <c r="P827" s="12"/>
      <c r="Q827" s="12"/>
      <c r="R827" s="12"/>
      <c r="S827" s="12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0"/>
      <c r="B828" s="10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2"/>
      <c r="P828" s="12"/>
      <c r="Q828" s="12"/>
      <c r="R828" s="12"/>
      <c r="S828" s="12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0"/>
      <c r="B829" s="10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2"/>
      <c r="P829" s="12"/>
      <c r="Q829" s="12"/>
      <c r="R829" s="12"/>
      <c r="S829" s="12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0"/>
      <c r="B830" s="10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2"/>
      <c r="P830" s="12"/>
      <c r="Q830" s="12"/>
      <c r="R830" s="12"/>
      <c r="S830" s="12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0"/>
      <c r="B831" s="10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2"/>
      <c r="P831" s="12"/>
      <c r="Q831" s="12"/>
      <c r="R831" s="12"/>
      <c r="S831" s="12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0"/>
      <c r="B832" s="10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2"/>
      <c r="P832" s="12"/>
      <c r="Q832" s="12"/>
      <c r="R832" s="12"/>
      <c r="S832" s="12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0"/>
      <c r="B833" s="10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2"/>
      <c r="P833" s="12"/>
      <c r="Q833" s="12"/>
      <c r="R833" s="12"/>
      <c r="S833" s="12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0"/>
      <c r="B834" s="10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2"/>
      <c r="P834" s="12"/>
      <c r="Q834" s="12"/>
      <c r="R834" s="12"/>
      <c r="S834" s="12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0"/>
      <c r="B835" s="10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2"/>
      <c r="P835" s="12"/>
      <c r="Q835" s="12"/>
      <c r="R835" s="12"/>
      <c r="S835" s="12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0"/>
      <c r="B836" s="10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2"/>
      <c r="P836" s="12"/>
      <c r="Q836" s="12"/>
      <c r="R836" s="12"/>
      <c r="S836" s="12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0"/>
      <c r="B837" s="10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2"/>
      <c r="P837" s="12"/>
      <c r="Q837" s="12"/>
      <c r="R837" s="12"/>
      <c r="S837" s="12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0"/>
      <c r="B838" s="10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2"/>
      <c r="P838" s="12"/>
      <c r="Q838" s="12"/>
      <c r="R838" s="12"/>
      <c r="S838" s="12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0"/>
      <c r="B839" s="10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2"/>
      <c r="P839" s="12"/>
      <c r="Q839" s="12"/>
      <c r="R839" s="12"/>
      <c r="S839" s="12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0"/>
      <c r="B840" s="10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2"/>
      <c r="P840" s="12"/>
      <c r="Q840" s="12"/>
      <c r="R840" s="12"/>
      <c r="S840" s="12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0"/>
      <c r="B841" s="10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2"/>
      <c r="P841" s="12"/>
      <c r="Q841" s="12"/>
      <c r="R841" s="12"/>
      <c r="S841" s="12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0"/>
      <c r="B842" s="10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2"/>
      <c r="P842" s="12"/>
      <c r="Q842" s="12"/>
      <c r="R842" s="12"/>
      <c r="S842" s="12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0"/>
      <c r="B843" s="10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2"/>
      <c r="P843" s="12"/>
      <c r="Q843" s="12"/>
      <c r="R843" s="12"/>
      <c r="S843" s="12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0"/>
      <c r="B844" s="10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2"/>
      <c r="P844" s="12"/>
      <c r="Q844" s="12"/>
      <c r="R844" s="12"/>
      <c r="S844" s="12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0"/>
      <c r="B845" s="10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2"/>
      <c r="P845" s="12"/>
      <c r="Q845" s="12"/>
      <c r="R845" s="12"/>
      <c r="S845" s="12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0"/>
      <c r="B846" s="10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2"/>
      <c r="P846" s="12"/>
      <c r="Q846" s="12"/>
      <c r="R846" s="12"/>
      <c r="S846" s="12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0"/>
      <c r="B847" s="10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2"/>
      <c r="P847" s="12"/>
      <c r="Q847" s="12"/>
      <c r="R847" s="12"/>
      <c r="S847" s="12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0"/>
      <c r="B848" s="10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2"/>
      <c r="P848" s="12"/>
      <c r="Q848" s="12"/>
      <c r="R848" s="12"/>
      <c r="S848" s="12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0"/>
      <c r="B849" s="10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2"/>
      <c r="P849" s="12"/>
      <c r="Q849" s="12"/>
      <c r="R849" s="12"/>
      <c r="S849" s="12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0"/>
      <c r="B850" s="10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2"/>
      <c r="P850" s="12"/>
      <c r="Q850" s="12"/>
      <c r="R850" s="12"/>
      <c r="S850" s="12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0"/>
      <c r="B851" s="10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2"/>
      <c r="P851" s="12"/>
      <c r="Q851" s="12"/>
      <c r="R851" s="12"/>
      <c r="S851" s="12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0"/>
      <c r="B852" s="10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2"/>
      <c r="P852" s="12"/>
      <c r="Q852" s="12"/>
      <c r="R852" s="12"/>
      <c r="S852" s="12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0"/>
      <c r="B853" s="10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2"/>
      <c r="P853" s="12"/>
      <c r="Q853" s="12"/>
      <c r="R853" s="12"/>
      <c r="S853" s="12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0"/>
      <c r="B854" s="10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2"/>
      <c r="P854" s="12"/>
      <c r="Q854" s="12"/>
      <c r="R854" s="12"/>
      <c r="S854" s="12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0"/>
      <c r="B855" s="10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2"/>
      <c r="P855" s="12"/>
      <c r="Q855" s="12"/>
      <c r="R855" s="12"/>
      <c r="S855" s="12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0"/>
      <c r="B856" s="10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2"/>
      <c r="P856" s="12"/>
      <c r="Q856" s="12"/>
      <c r="R856" s="12"/>
      <c r="S856" s="12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0"/>
      <c r="B857" s="10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2"/>
      <c r="P857" s="12"/>
      <c r="Q857" s="12"/>
      <c r="R857" s="12"/>
      <c r="S857" s="12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0"/>
      <c r="B858" s="10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2"/>
      <c r="P858" s="12"/>
      <c r="Q858" s="12"/>
      <c r="R858" s="12"/>
      <c r="S858" s="12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0"/>
      <c r="B859" s="10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2"/>
      <c r="P859" s="12"/>
      <c r="Q859" s="12"/>
      <c r="R859" s="12"/>
      <c r="S859" s="12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0"/>
      <c r="B860" s="10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2"/>
      <c r="P860" s="12"/>
      <c r="Q860" s="12"/>
      <c r="R860" s="12"/>
      <c r="S860" s="12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0"/>
      <c r="B861" s="10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2"/>
      <c r="P861" s="12"/>
      <c r="Q861" s="12"/>
      <c r="R861" s="12"/>
      <c r="S861" s="12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0"/>
      <c r="B862" s="10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2"/>
      <c r="P862" s="12"/>
      <c r="Q862" s="12"/>
      <c r="R862" s="12"/>
      <c r="S862" s="12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0"/>
      <c r="B863" s="10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2"/>
      <c r="P863" s="12"/>
      <c r="Q863" s="12"/>
      <c r="R863" s="12"/>
      <c r="S863" s="12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0"/>
      <c r="B864" s="10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2"/>
      <c r="P864" s="12"/>
      <c r="Q864" s="12"/>
      <c r="R864" s="12"/>
      <c r="S864" s="12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0"/>
      <c r="B865" s="10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2"/>
      <c r="P865" s="12"/>
      <c r="Q865" s="12"/>
      <c r="R865" s="12"/>
      <c r="S865" s="12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0"/>
      <c r="B866" s="10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2"/>
      <c r="P866" s="12"/>
      <c r="Q866" s="12"/>
      <c r="R866" s="12"/>
      <c r="S866" s="12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0"/>
      <c r="B867" s="10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2"/>
      <c r="P867" s="12"/>
      <c r="Q867" s="12"/>
      <c r="R867" s="12"/>
      <c r="S867" s="12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0"/>
      <c r="B868" s="10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2"/>
      <c r="P868" s="12"/>
      <c r="Q868" s="12"/>
      <c r="R868" s="12"/>
      <c r="S868" s="12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0"/>
      <c r="B869" s="10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2"/>
      <c r="P869" s="12"/>
      <c r="Q869" s="12"/>
      <c r="R869" s="12"/>
      <c r="S869" s="12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0"/>
      <c r="B870" s="10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2"/>
      <c r="P870" s="12"/>
      <c r="Q870" s="12"/>
      <c r="R870" s="12"/>
      <c r="S870" s="12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0"/>
      <c r="B871" s="10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2"/>
      <c r="P871" s="12"/>
      <c r="Q871" s="12"/>
      <c r="R871" s="12"/>
      <c r="S871" s="12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0"/>
      <c r="B872" s="10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2"/>
      <c r="P872" s="12"/>
      <c r="Q872" s="12"/>
      <c r="R872" s="12"/>
      <c r="S872" s="12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0"/>
      <c r="B873" s="10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2"/>
      <c r="P873" s="12"/>
      <c r="Q873" s="12"/>
      <c r="R873" s="12"/>
      <c r="S873" s="12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0"/>
      <c r="B874" s="10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2"/>
      <c r="P874" s="12"/>
      <c r="Q874" s="12"/>
      <c r="R874" s="12"/>
      <c r="S874" s="12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0"/>
      <c r="B875" s="10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2"/>
      <c r="P875" s="12"/>
      <c r="Q875" s="12"/>
      <c r="R875" s="12"/>
      <c r="S875" s="12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0"/>
      <c r="B876" s="10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2"/>
      <c r="P876" s="12"/>
      <c r="Q876" s="12"/>
      <c r="R876" s="12"/>
      <c r="S876" s="12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0"/>
      <c r="B877" s="10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2"/>
      <c r="P877" s="12"/>
      <c r="Q877" s="12"/>
      <c r="R877" s="12"/>
      <c r="S877" s="12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0"/>
      <c r="B878" s="10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2"/>
      <c r="P878" s="12"/>
      <c r="Q878" s="12"/>
      <c r="R878" s="12"/>
      <c r="S878" s="12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0"/>
      <c r="B879" s="10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2"/>
      <c r="P879" s="12"/>
      <c r="Q879" s="12"/>
      <c r="R879" s="12"/>
      <c r="S879" s="12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0"/>
      <c r="B880" s="10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2"/>
      <c r="P880" s="12"/>
      <c r="Q880" s="12"/>
      <c r="R880" s="12"/>
      <c r="S880" s="12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0"/>
      <c r="B881" s="10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2"/>
      <c r="P881" s="12"/>
      <c r="Q881" s="12"/>
      <c r="R881" s="12"/>
      <c r="S881" s="12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0"/>
      <c r="B882" s="10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2"/>
      <c r="P882" s="12"/>
      <c r="Q882" s="12"/>
      <c r="R882" s="12"/>
      <c r="S882" s="12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0"/>
      <c r="B883" s="10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2"/>
      <c r="P883" s="12"/>
      <c r="Q883" s="12"/>
      <c r="R883" s="12"/>
      <c r="S883" s="12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0"/>
      <c r="B884" s="10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2"/>
      <c r="P884" s="12"/>
      <c r="Q884" s="12"/>
      <c r="R884" s="12"/>
      <c r="S884" s="12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0"/>
      <c r="B885" s="10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2"/>
      <c r="P885" s="12"/>
      <c r="Q885" s="12"/>
      <c r="R885" s="12"/>
      <c r="S885" s="12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0"/>
      <c r="B886" s="10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2"/>
      <c r="P886" s="12"/>
      <c r="Q886" s="12"/>
      <c r="R886" s="12"/>
      <c r="S886" s="12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0"/>
      <c r="B887" s="10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2"/>
      <c r="P887" s="12"/>
      <c r="Q887" s="12"/>
      <c r="R887" s="12"/>
      <c r="S887" s="12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0"/>
      <c r="B888" s="10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2"/>
      <c r="P888" s="12"/>
      <c r="Q888" s="12"/>
      <c r="R888" s="12"/>
      <c r="S888" s="12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0"/>
      <c r="B889" s="10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2"/>
      <c r="P889" s="12"/>
      <c r="Q889" s="12"/>
      <c r="R889" s="12"/>
      <c r="S889" s="12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0"/>
      <c r="B890" s="10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2"/>
      <c r="P890" s="12"/>
      <c r="Q890" s="12"/>
      <c r="R890" s="12"/>
      <c r="S890" s="12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0"/>
      <c r="B891" s="10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2"/>
      <c r="P891" s="12"/>
      <c r="Q891" s="12"/>
      <c r="R891" s="12"/>
      <c r="S891" s="12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0"/>
      <c r="B892" s="10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2"/>
      <c r="P892" s="12"/>
      <c r="Q892" s="12"/>
      <c r="R892" s="12"/>
      <c r="S892" s="12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0"/>
      <c r="B893" s="10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2"/>
      <c r="P893" s="12"/>
      <c r="Q893" s="12"/>
      <c r="R893" s="12"/>
      <c r="S893" s="12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0"/>
      <c r="B894" s="10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2"/>
      <c r="P894" s="12"/>
      <c r="Q894" s="12"/>
      <c r="R894" s="12"/>
      <c r="S894" s="12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0"/>
      <c r="B895" s="10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2"/>
      <c r="P895" s="12"/>
      <c r="Q895" s="12"/>
      <c r="R895" s="12"/>
      <c r="S895" s="12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0"/>
      <c r="B896" s="10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2"/>
      <c r="P896" s="12"/>
      <c r="Q896" s="12"/>
      <c r="R896" s="12"/>
      <c r="S896" s="12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0"/>
      <c r="B897" s="10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2"/>
      <c r="P897" s="12"/>
      <c r="Q897" s="12"/>
      <c r="R897" s="12"/>
      <c r="S897" s="12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0"/>
      <c r="B898" s="10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2"/>
      <c r="P898" s="12"/>
      <c r="Q898" s="12"/>
      <c r="R898" s="12"/>
      <c r="S898" s="12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0"/>
      <c r="B899" s="10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2"/>
      <c r="P899" s="12"/>
      <c r="Q899" s="12"/>
      <c r="R899" s="12"/>
      <c r="S899" s="12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0"/>
      <c r="B900" s="10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2"/>
      <c r="P900" s="12"/>
      <c r="Q900" s="12"/>
      <c r="R900" s="12"/>
      <c r="S900" s="12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0"/>
      <c r="B901" s="10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2"/>
      <c r="P901" s="12"/>
      <c r="Q901" s="12"/>
      <c r="R901" s="12"/>
      <c r="S901" s="12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0"/>
      <c r="B902" s="10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2"/>
      <c r="P902" s="12"/>
      <c r="Q902" s="12"/>
      <c r="R902" s="12"/>
      <c r="S902" s="12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0"/>
      <c r="B903" s="10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2"/>
      <c r="P903" s="12"/>
      <c r="Q903" s="12"/>
      <c r="R903" s="12"/>
      <c r="S903" s="12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0"/>
      <c r="B904" s="10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2"/>
      <c r="P904" s="12"/>
      <c r="Q904" s="12"/>
      <c r="R904" s="12"/>
      <c r="S904" s="12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0"/>
      <c r="B905" s="10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2"/>
      <c r="P905" s="12"/>
      <c r="Q905" s="12"/>
      <c r="R905" s="12"/>
      <c r="S905" s="12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0"/>
      <c r="B906" s="10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2"/>
      <c r="P906" s="12"/>
      <c r="Q906" s="12"/>
      <c r="R906" s="12"/>
      <c r="S906" s="12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0"/>
      <c r="B907" s="10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2"/>
      <c r="P907" s="12"/>
      <c r="Q907" s="12"/>
      <c r="R907" s="12"/>
      <c r="S907" s="12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0"/>
      <c r="B908" s="10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2"/>
      <c r="P908" s="12"/>
      <c r="Q908" s="12"/>
      <c r="R908" s="12"/>
      <c r="S908" s="12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0"/>
      <c r="B909" s="10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2"/>
      <c r="P909" s="12"/>
      <c r="Q909" s="12"/>
      <c r="R909" s="12"/>
      <c r="S909" s="12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0"/>
      <c r="B910" s="10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2"/>
      <c r="P910" s="12"/>
      <c r="Q910" s="12"/>
      <c r="R910" s="12"/>
      <c r="S910" s="12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0"/>
      <c r="B911" s="10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2"/>
      <c r="P911" s="12"/>
      <c r="Q911" s="12"/>
      <c r="R911" s="12"/>
      <c r="S911" s="12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0"/>
      <c r="B912" s="10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2"/>
      <c r="P912" s="12"/>
      <c r="Q912" s="12"/>
      <c r="R912" s="12"/>
      <c r="S912" s="12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0"/>
      <c r="B913" s="10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2"/>
      <c r="P913" s="12"/>
      <c r="Q913" s="12"/>
      <c r="R913" s="12"/>
      <c r="S913" s="12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0"/>
      <c r="B914" s="10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2"/>
      <c r="P914" s="12"/>
      <c r="Q914" s="12"/>
      <c r="R914" s="12"/>
      <c r="S914" s="12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0"/>
      <c r="B915" s="10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2"/>
      <c r="P915" s="12"/>
      <c r="Q915" s="12"/>
      <c r="R915" s="12"/>
      <c r="S915" s="12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0"/>
      <c r="B916" s="10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2"/>
      <c r="P916" s="12"/>
      <c r="Q916" s="12"/>
      <c r="R916" s="12"/>
      <c r="S916" s="12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0"/>
      <c r="B917" s="10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2"/>
      <c r="P917" s="12"/>
      <c r="Q917" s="12"/>
      <c r="R917" s="12"/>
      <c r="S917" s="12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0"/>
      <c r="B918" s="10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2"/>
      <c r="P918" s="12"/>
      <c r="Q918" s="12"/>
      <c r="R918" s="12"/>
      <c r="S918" s="12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0"/>
      <c r="B919" s="10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2"/>
      <c r="P919" s="12"/>
      <c r="Q919" s="12"/>
      <c r="R919" s="12"/>
      <c r="S919" s="12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0"/>
      <c r="B920" s="10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2"/>
      <c r="P920" s="12"/>
      <c r="Q920" s="12"/>
      <c r="R920" s="12"/>
      <c r="S920" s="12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0"/>
      <c r="B921" s="10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2"/>
      <c r="P921" s="12"/>
      <c r="Q921" s="12"/>
      <c r="R921" s="12"/>
      <c r="S921" s="12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0"/>
      <c r="B922" s="10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2"/>
      <c r="P922" s="12"/>
      <c r="Q922" s="12"/>
      <c r="R922" s="12"/>
      <c r="S922" s="12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0"/>
      <c r="B923" s="10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2"/>
      <c r="P923" s="12"/>
      <c r="Q923" s="12"/>
      <c r="R923" s="12"/>
      <c r="S923" s="12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0"/>
      <c r="B924" s="10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2"/>
      <c r="P924" s="12"/>
      <c r="Q924" s="12"/>
      <c r="R924" s="12"/>
      <c r="S924" s="12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0"/>
      <c r="B925" s="10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2"/>
      <c r="P925" s="12"/>
      <c r="Q925" s="12"/>
      <c r="R925" s="12"/>
      <c r="S925" s="12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0"/>
      <c r="B926" s="10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2"/>
      <c r="P926" s="12"/>
      <c r="Q926" s="12"/>
      <c r="R926" s="12"/>
      <c r="S926" s="12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0"/>
      <c r="B927" s="10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2"/>
      <c r="P927" s="12"/>
      <c r="Q927" s="12"/>
      <c r="R927" s="12"/>
      <c r="S927" s="12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0"/>
      <c r="B928" s="10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2"/>
      <c r="P928" s="12"/>
      <c r="Q928" s="12"/>
      <c r="R928" s="12"/>
      <c r="S928" s="12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0"/>
      <c r="B929" s="10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2"/>
      <c r="P929" s="12"/>
      <c r="Q929" s="12"/>
      <c r="R929" s="12"/>
      <c r="S929" s="12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0"/>
      <c r="B930" s="10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2"/>
      <c r="P930" s="12"/>
      <c r="Q930" s="12"/>
      <c r="R930" s="12"/>
      <c r="S930" s="12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0"/>
      <c r="B931" s="10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2"/>
      <c r="P931" s="12"/>
      <c r="Q931" s="12"/>
      <c r="R931" s="12"/>
      <c r="S931" s="12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0"/>
      <c r="B932" s="10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2"/>
      <c r="P932" s="12"/>
      <c r="Q932" s="12"/>
      <c r="R932" s="12"/>
      <c r="S932" s="12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0"/>
      <c r="B933" s="10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2"/>
      <c r="P933" s="12"/>
      <c r="Q933" s="12"/>
      <c r="R933" s="12"/>
      <c r="S933" s="12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0"/>
      <c r="B934" s="10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2"/>
      <c r="P934" s="12"/>
      <c r="Q934" s="12"/>
      <c r="R934" s="12"/>
      <c r="S934" s="12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0"/>
      <c r="B935" s="10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2"/>
      <c r="P935" s="12"/>
      <c r="Q935" s="12"/>
      <c r="R935" s="12"/>
      <c r="S935" s="12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0"/>
      <c r="B936" s="10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2"/>
      <c r="P936" s="12"/>
      <c r="Q936" s="12"/>
      <c r="R936" s="12"/>
      <c r="S936" s="12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0"/>
      <c r="B937" s="10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2"/>
      <c r="P937" s="12"/>
      <c r="Q937" s="12"/>
      <c r="R937" s="12"/>
      <c r="S937" s="12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0"/>
      <c r="B938" s="10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2"/>
      <c r="P938" s="12"/>
      <c r="Q938" s="12"/>
      <c r="R938" s="12"/>
      <c r="S938" s="12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0"/>
      <c r="B939" s="10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2"/>
      <c r="P939" s="12"/>
      <c r="Q939" s="12"/>
      <c r="R939" s="12"/>
      <c r="S939" s="12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0"/>
      <c r="B940" s="10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2"/>
      <c r="P940" s="12"/>
      <c r="Q940" s="12"/>
      <c r="R940" s="12"/>
      <c r="S940" s="12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0"/>
      <c r="B941" s="10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2"/>
      <c r="P941" s="12"/>
      <c r="Q941" s="12"/>
      <c r="R941" s="12"/>
      <c r="S941" s="12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0"/>
      <c r="B942" s="10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2"/>
      <c r="P942" s="12"/>
      <c r="Q942" s="12"/>
      <c r="R942" s="12"/>
      <c r="S942" s="12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0"/>
      <c r="B943" s="10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2"/>
      <c r="P943" s="12"/>
      <c r="Q943" s="12"/>
      <c r="R943" s="12"/>
      <c r="S943" s="12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0"/>
      <c r="B944" s="10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2"/>
      <c r="P944" s="12"/>
      <c r="Q944" s="12"/>
      <c r="R944" s="12"/>
      <c r="S944" s="12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0"/>
      <c r="B945" s="10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2"/>
      <c r="P945" s="12"/>
      <c r="Q945" s="12"/>
      <c r="R945" s="12"/>
      <c r="S945" s="12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0"/>
      <c r="B946" s="10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2"/>
      <c r="P946" s="12"/>
      <c r="Q946" s="12"/>
      <c r="R946" s="12"/>
      <c r="S946" s="12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0"/>
      <c r="B947" s="10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2"/>
      <c r="P947" s="12"/>
      <c r="Q947" s="12"/>
      <c r="R947" s="12"/>
      <c r="S947" s="12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0"/>
      <c r="B948" s="10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2"/>
      <c r="P948" s="12"/>
      <c r="Q948" s="12"/>
      <c r="R948" s="12"/>
      <c r="S948" s="12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0"/>
      <c r="B949" s="10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2"/>
      <c r="P949" s="12"/>
      <c r="Q949" s="12"/>
      <c r="R949" s="12"/>
      <c r="S949" s="12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0"/>
      <c r="B950" s="10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2"/>
      <c r="P950" s="12"/>
      <c r="Q950" s="12"/>
      <c r="R950" s="12"/>
      <c r="S950" s="12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0"/>
      <c r="B951" s="10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2"/>
      <c r="P951" s="12"/>
      <c r="Q951" s="12"/>
      <c r="R951" s="12"/>
      <c r="S951" s="12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0"/>
      <c r="B952" s="10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2"/>
      <c r="P952" s="12"/>
      <c r="Q952" s="12"/>
      <c r="R952" s="12"/>
      <c r="S952" s="12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0"/>
      <c r="B953" s="10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2"/>
      <c r="P953" s="12"/>
      <c r="Q953" s="12"/>
      <c r="R953" s="12"/>
      <c r="S953" s="12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0"/>
      <c r="B954" s="10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2"/>
      <c r="P954" s="12"/>
      <c r="Q954" s="12"/>
      <c r="R954" s="12"/>
      <c r="S954" s="12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0"/>
      <c r="B955" s="10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2"/>
      <c r="P955" s="12"/>
      <c r="Q955" s="12"/>
      <c r="R955" s="12"/>
      <c r="S955" s="12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0"/>
      <c r="B956" s="10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2"/>
      <c r="P956" s="12"/>
      <c r="Q956" s="12"/>
      <c r="R956" s="12"/>
      <c r="S956" s="12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0"/>
      <c r="B957" s="10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2"/>
      <c r="P957" s="12"/>
      <c r="Q957" s="12"/>
      <c r="R957" s="12"/>
      <c r="S957" s="12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0"/>
      <c r="B958" s="10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2"/>
      <c r="P958" s="12"/>
      <c r="Q958" s="12"/>
      <c r="R958" s="12"/>
      <c r="S958" s="12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0"/>
      <c r="B959" s="10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2"/>
      <c r="P959" s="12"/>
      <c r="Q959" s="12"/>
      <c r="R959" s="12"/>
      <c r="S959" s="12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0"/>
      <c r="B960" s="10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2"/>
      <c r="P960" s="12"/>
      <c r="Q960" s="12"/>
      <c r="R960" s="12"/>
      <c r="S960" s="12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0"/>
      <c r="B961" s="10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2"/>
      <c r="P961" s="12"/>
      <c r="Q961" s="12"/>
      <c r="R961" s="12"/>
      <c r="S961" s="12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0"/>
      <c r="B962" s="10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2"/>
      <c r="P962" s="12"/>
      <c r="Q962" s="12"/>
      <c r="R962" s="12"/>
      <c r="S962" s="12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0"/>
      <c r="B963" s="10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2"/>
      <c r="P963" s="12"/>
      <c r="Q963" s="12"/>
      <c r="R963" s="12"/>
      <c r="S963" s="12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0"/>
      <c r="B964" s="10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2"/>
      <c r="P964" s="12"/>
      <c r="Q964" s="12"/>
      <c r="R964" s="12"/>
      <c r="S964" s="12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0"/>
      <c r="B965" s="10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2"/>
      <c r="P965" s="12"/>
      <c r="Q965" s="12"/>
      <c r="R965" s="12"/>
      <c r="S965" s="12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0"/>
      <c r="B966" s="10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2"/>
      <c r="P966" s="12"/>
      <c r="Q966" s="12"/>
      <c r="R966" s="12"/>
      <c r="S966" s="12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0"/>
      <c r="B967" s="10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2"/>
      <c r="P967" s="12"/>
      <c r="Q967" s="12"/>
      <c r="R967" s="12"/>
      <c r="S967" s="12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0"/>
      <c r="B968" s="10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2"/>
      <c r="P968" s="12"/>
      <c r="Q968" s="12"/>
      <c r="R968" s="12"/>
      <c r="S968" s="12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0"/>
      <c r="B969" s="10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2"/>
      <c r="P969" s="12"/>
      <c r="Q969" s="12"/>
      <c r="R969" s="12"/>
      <c r="S969" s="12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0"/>
      <c r="B970" s="10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2"/>
      <c r="P970" s="12"/>
      <c r="Q970" s="12"/>
      <c r="R970" s="12"/>
      <c r="S970" s="12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0"/>
      <c r="B971" s="10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2"/>
      <c r="P971" s="12"/>
      <c r="Q971" s="12"/>
      <c r="R971" s="12"/>
      <c r="S971" s="12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0"/>
      <c r="B972" s="10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2"/>
      <c r="P972" s="12"/>
      <c r="Q972" s="12"/>
      <c r="R972" s="12"/>
      <c r="S972" s="12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0"/>
      <c r="B973" s="10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2"/>
      <c r="P973" s="12"/>
      <c r="Q973" s="12"/>
      <c r="R973" s="12"/>
      <c r="S973" s="12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0"/>
      <c r="B974" s="10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2"/>
      <c r="P974" s="12"/>
      <c r="Q974" s="12"/>
      <c r="R974" s="12"/>
      <c r="S974" s="12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0"/>
      <c r="B975" s="10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2"/>
      <c r="P975" s="12"/>
      <c r="Q975" s="12"/>
      <c r="R975" s="12"/>
      <c r="S975" s="12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0"/>
      <c r="B976" s="10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2"/>
      <c r="P976" s="12"/>
      <c r="Q976" s="12"/>
      <c r="R976" s="12"/>
      <c r="S976" s="12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0"/>
      <c r="B977" s="10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2"/>
      <c r="P977" s="12"/>
      <c r="Q977" s="12"/>
      <c r="R977" s="12"/>
      <c r="S977" s="12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0"/>
      <c r="B978" s="10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2"/>
      <c r="P978" s="12"/>
      <c r="Q978" s="12"/>
      <c r="R978" s="12"/>
      <c r="S978" s="12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0"/>
      <c r="B979" s="10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2"/>
      <c r="P979" s="12"/>
      <c r="Q979" s="12"/>
      <c r="R979" s="12"/>
      <c r="S979" s="12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0"/>
      <c r="B980" s="10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2"/>
      <c r="P980" s="12"/>
      <c r="Q980" s="12"/>
      <c r="R980" s="12"/>
      <c r="S980" s="12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0"/>
      <c r="B981" s="10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2"/>
      <c r="P981" s="12"/>
      <c r="Q981" s="12"/>
      <c r="R981" s="12"/>
      <c r="S981" s="12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0"/>
      <c r="B982" s="10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2"/>
      <c r="P982" s="12"/>
      <c r="Q982" s="12"/>
      <c r="R982" s="12"/>
      <c r="S982" s="12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0"/>
      <c r="B983" s="10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2"/>
      <c r="P983" s="12"/>
      <c r="Q983" s="12"/>
      <c r="R983" s="12"/>
      <c r="S983" s="12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0"/>
      <c r="B984" s="10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2"/>
      <c r="P984" s="12"/>
      <c r="Q984" s="12"/>
      <c r="R984" s="12"/>
      <c r="S984" s="12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0"/>
      <c r="B985" s="10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2"/>
      <c r="P985" s="12"/>
      <c r="Q985" s="12"/>
      <c r="R985" s="12"/>
      <c r="S985" s="12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0"/>
      <c r="B986" s="10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2"/>
      <c r="P986" s="12"/>
      <c r="Q986" s="12"/>
      <c r="R986" s="12"/>
      <c r="S986" s="12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0"/>
      <c r="B987" s="10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2"/>
      <c r="P987" s="12"/>
      <c r="Q987" s="12"/>
      <c r="R987" s="12"/>
      <c r="S987" s="12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0"/>
      <c r="B988" s="10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2"/>
      <c r="P988" s="12"/>
      <c r="Q988" s="12"/>
      <c r="R988" s="12"/>
      <c r="S988" s="12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0"/>
      <c r="B989" s="10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2"/>
      <c r="P989" s="12"/>
      <c r="Q989" s="12"/>
      <c r="R989" s="12"/>
      <c r="S989" s="12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0"/>
      <c r="B990" s="10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2"/>
      <c r="O990" s="12"/>
      <c r="P990" s="12"/>
      <c r="Q990" s="12"/>
      <c r="R990" s="12"/>
      <c r="S990" s="12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0"/>
      <c r="B991" s="10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2"/>
      <c r="P991" s="12"/>
      <c r="Q991" s="12"/>
      <c r="R991" s="12"/>
      <c r="S991" s="12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0"/>
      <c r="B992" s="10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2"/>
      <c r="O992" s="12"/>
      <c r="P992" s="12"/>
      <c r="Q992" s="12"/>
      <c r="R992" s="12"/>
      <c r="S992" s="12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0"/>
      <c r="B993" s="10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2"/>
      <c r="O993" s="12"/>
      <c r="P993" s="12"/>
      <c r="Q993" s="12"/>
      <c r="R993" s="12"/>
      <c r="S993" s="12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0"/>
      <c r="B994" s="10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2"/>
      <c r="P994" s="12"/>
      <c r="Q994" s="12"/>
      <c r="R994" s="12"/>
      <c r="S994" s="12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0"/>
      <c r="B995" s="10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2"/>
      <c r="O995" s="12"/>
      <c r="P995" s="12"/>
      <c r="Q995" s="12"/>
      <c r="R995" s="12"/>
      <c r="S995" s="12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0"/>
      <c r="B996" s="10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2"/>
      <c r="O996" s="12"/>
      <c r="P996" s="12"/>
      <c r="Q996" s="12"/>
      <c r="R996" s="12"/>
      <c r="S996" s="12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0"/>
      <c r="B997" s="10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2"/>
      <c r="O997" s="12"/>
      <c r="P997" s="12"/>
      <c r="Q997" s="12"/>
      <c r="R997" s="12"/>
      <c r="S997" s="12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0"/>
      <c r="B998" s="10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2"/>
      <c r="O998" s="12"/>
      <c r="P998" s="12"/>
      <c r="Q998" s="12"/>
      <c r="R998" s="12"/>
      <c r="S998" s="12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0"/>
      <c r="B999" s="10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2"/>
      <c r="O999" s="12"/>
      <c r="P999" s="12"/>
      <c r="Q999" s="12"/>
      <c r="R999" s="12"/>
      <c r="S999" s="12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0"/>
      <c r="B1000" s="10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2"/>
      <c r="P1000" s="12"/>
      <c r="Q1000" s="12"/>
      <c r="R1000" s="12"/>
      <c r="S1000" s="12"/>
      <c r="T1000" s="14"/>
      <c r="U1000" s="14"/>
      <c r="V1000" s="14"/>
      <c r="W1000" s="14"/>
      <c r="X1000" s="14"/>
      <c r="Y1000" s="14"/>
      <c r="Z1000" s="14"/>
    </row>
  </sheetData>
  <mergeCells count="8">
    <mergeCell ref="M27:M33"/>
    <mergeCell ref="Q27:Q33"/>
    <mergeCell ref="M51:M57"/>
    <mergeCell ref="D1:E1"/>
    <mergeCell ref="H1:I1"/>
    <mergeCell ref="L1:M1"/>
    <mergeCell ref="P1:Q1"/>
    <mergeCell ref="D20:F20"/>
  </mergeCells>
  <pageMargins left="0.75" right="0.75" top="0.5" bottom="0.5" header="0" footer="0"/>
  <pageSetup scale="52" orientation="landscape" cellComments="atEn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1.BC (8) Nov</vt:lpstr>
      <vt:lpstr>BB1 (6) Nov24</vt:lpstr>
      <vt:lpstr>1.SC (6) Feb</vt:lpstr>
      <vt:lpstr>BAA (12) Nov25</vt:lpstr>
      <vt:lpstr>1.BAA (12) Nov</vt:lpstr>
      <vt:lpstr>1.PAA (12) Nov21</vt:lpstr>
      <vt:lpstr>12 Team RR</vt:lpstr>
      <vt:lpstr>1.PB2 (8) Dec</vt:lpstr>
      <vt:lpstr>PB1n2_Blocks24 (2)</vt:lpstr>
      <vt:lpstr>1.SA (8) Dec</vt:lpstr>
      <vt:lpstr>1.SB1 (8) Dec</vt:lpstr>
      <vt:lpstr>1.SB2 (8) Dec</vt:lpstr>
      <vt:lpstr>1.PC (8) Feb</vt:lpstr>
      <vt:lpstr>1.SC (8) Feb</vt:lpstr>
      <vt:lpstr>1.10UA (8) Feb</vt:lpstr>
      <vt:lpstr>1.10UB2 (8) Feb</vt:lpstr>
      <vt:lpstr>1.10UB2 (6) Feb</vt:lpstr>
      <vt:lpstr>10UB (6) Feb23</vt:lpstr>
      <vt:lpstr>10U_Feb13prop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Klute</dc:creator>
  <cp:lastModifiedBy>Velocity Osseo</cp:lastModifiedBy>
  <cp:lastPrinted>2025-07-11T21:33:25Z</cp:lastPrinted>
  <dcterms:created xsi:type="dcterms:W3CDTF">2007-09-15T01:38:13Z</dcterms:created>
  <dcterms:modified xsi:type="dcterms:W3CDTF">2025-10-02T15:52:00Z</dcterms:modified>
</cp:coreProperties>
</file>