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s\Volleyball 19\Ratings\"/>
    </mc:Choice>
  </mc:AlternateContent>
  <xr:revisionPtr revIDLastSave="0" documentId="8_{400BE2CD-6F6E-42D5-8D99-19022126477E}" xr6:coauthVersionLast="41" xr6:coauthVersionMax="41" xr10:uidLastSave="{00000000-0000-0000-0000-000000000000}"/>
  <bookViews>
    <workbookView xWindow="2310" yWindow="4185" windowWidth="34335" windowHeight="15780" xr2:uid="{EB1B2F3C-346E-48A7-9180-6A1ED1B99854}"/>
  </bookViews>
  <sheets>
    <sheet name="Final-PM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9" i="1" l="1"/>
  <c r="F309" i="1"/>
  <c r="E309" i="1"/>
  <c r="K308" i="1"/>
  <c r="F308" i="1"/>
  <c r="E308" i="1"/>
  <c r="K307" i="1"/>
  <c r="F307" i="1"/>
  <c r="E307" i="1"/>
  <c r="K306" i="1"/>
  <c r="F306" i="1"/>
  <c r="E306" i="1"/>
  <c r="K305" i="1"/>
  <c r="F305" i="1"/>
  <c r="E305" i="1"/>
  <c r="K304" i="1"/>
  <c r="F304" i="1"/>
  <c r="E304" i="1"/>
  <c r="K303" i="1"/>
  <c r="F303" i="1"/>
  <c r="E303" i="1"/>
  <c r="K302" i="1"/>
  <c r="F302" i="1"/>
  <c r="E302" i="1"/>
  <c r="K301" i="1"/>
  <c r="F301" i="1"/>
  <c r="E301" i="1"/>
  <c r="K300" i="1"/>
  <c r="F300" i="1"/>
  <c r="E300" i="1"/>
  <c r="K299" i="1"/>
  <c r="F299" i="1"/>
  <c r="E299" i="1"/>
  <c r="K298" i="1"/>
  <c r="F298" i="1"/>
  <c r="E298" i="1"/>
  <c r="K297" i="1"/>
  <c r="F297" i="1"/>
  <c r="E297" i="1"/>
  <c r="K296" i="1"/>
  <c r="F296" i="1"/>
  <c r="E296" i="1"/>
  <c r="K295" i="1"/>
  <c r="F295" i="1"/>
  <c r="E295" i="1"/>
  <c r="K294" i="1"/>
  <c r="F294" i="1"/>
  <c r="E294" i="1"/>
  <c r="K293" i="1"/>
  <c r="F293" i="1"/>
  <c r="E293" i="1"/>
  <c r="K292" i="1"/>
  <c r="F292" i="1"/>
  <c r="E292" i="1"/>
  <c r="K291" i="1"/>
  <c r="F291" i="1"/>
  <c r="E291" i="1"/>
  <c r="K290" i="1"/>
  <c r="F290" i="1"/>
  <c r="E290" i="1"/>
  <c r="K289" i="1"/>
  <c r="F289" i="1"/>
  <c r="E289" i="1"/>
  <c r="K288" i="1"/>
  <c r="F288" i="1"/>
  <c r="E288" i="1"/>
  <c r="K287" i="1"/>
  <c r="F287" i="1"/>
  <c r="E287" i="1"/>
  <c r="K286" i="1"/>
  <c r="F286" i="1"/>
  <c r="E286" i="1"/>
  <c r="K285" i="1"/>
  <c r="F285" i="1"/>
  <c r="E285" i="1"/>
  <c r="K284" i="1"/>
  <c r="F284" i="1"/>
  <c r="E284" i="1"/>
  <c r="K283" i="1"/>
  <c r="F283" i="1"/>
  <c r="E283" i="1"/>
  <c r="K282" i="1"/>
  <c r="F282" i="1"/>
  <c r="E282" i="1"/>
  <c r="K281" i="1"/>
  <c r="F281" i="1"/>
  <c r="E281" i="1"/>
  <c r="K280" i="1"/>
  <c r="F280" i="1"/>
  <c r="E280" i="1"/>
  <c r="K279" i="1"/>
  <c r="F279" i="1"/>
  <c r="E279" i="1"/>
  <c r="K278" i="1"/>
  <c r="F278" i="1"/>
  <c r="E278" i="1"/>
  <c r="K277" i="1"/>
  <c r="F277" i="1"/>
  <c r="E277" i="1"/>
  <c r="K276" i="1"/>
  <c r="F276" i="1"/>
  <c r="E276" i="1"/>
  <c r="K275" i="1"/>
  <c r="F275" i="1"/>
  <c r="E275" i="1"/>
  <c r="K274" i="1"/>
  <c r="F274" i="1"/>
  <c r="E274" i="1"/>
  <c r="K273" i="1"/>
  <c r="F273" i="1"/>
  <c r="E273" i="1"/>
  <c r="K272" i="1"/>
  <c r="F272" i="1"/>
  <c r="E272" i="1"/>
  <c r="K271" i="1"/>
  <c r="F271" i="1"/>
  <c r="E271" i="1"/>
  <c r="K270" i="1"/>
  <c r="F270" i="1"/>
  <c r="E270" i="1"/>
  <c r="K269" i="1"/>
  <c r="F269" i="1"/>
  <c r="E269" i="1"/>
  <c r="K268" i="1"/>
  <c r="F268" i="1"/>
  <c r="E268" i="1"/>
  <c r="K267" i="1"/>
  <c r="F267" i="1"/>
  <c r="E267" i="1"/>
  <c r="K266" i="1"/>
  <c r="F266" i="1"/>
  <c r="E266" i="1"/>
  <c r="K265" i="1"/>
  <c r="F265" i="1"/>
  <c r="E265" i="1"/>
  <c r="K264" i="1"/>
  <c r="F264" i="1"/>
  <c r="E264" i="1"/>
  <c r="K263" i="1"/>
  <c r="F263" i="1"/>
  <c r="E263" i="1"/>
  <c r="K262" i="1"/>
  <c r="F262" i="1"/>
  <c r="K261" i="1"/>
  <c r="F261" i="1"/>
  <c r="E261" i="1"/>
  <c r="K260" i="1"/>
  <c r="F260" i="1"/>
  <c r="E260" i="1"/>
  <c r="K259" i="1"/>
  <c r="F259" i="1"/>
  <c r="E259" i="1"/>
  <c r="K258" i="1"/>
  <c r="F258" i="1"/>
  <c r="E258" i="1"/>
  <c r="K257" i="1"/>
  <c r="F257" i="1"/>
  <c r="E257" i="1"/>
  <c r="K256" i="1"/>
  <c r="F256" i="1"/>
  <c r="E256" i="1"/>
  <c r="K255" i="1"/>
  <c r="F255" i="1"/>
  <c r="E255" i="1"/>
  <c r="C255" i="1" s="1"/>
  <c r="K254" i="1"/>
  <c r="F254" i="1"/>
  <c r="E254" i="1"/>
  <c r="K253" i="1"/>
  <c r="F253" i="1"/>
  <c r="E253" i="1"/>
  <c r="K252" i="1"/>
  <c r="F252" i="1"/>
  <c r="E252" i="1"/>
  <c r="K251" i="1"/>
  <c r="F251" i="1"/>
  <c r="E251" i="1"/>
  <c r="K250" i="1"/>
  <c r="F250" i="1"/>
  <c r="E250" i="1"/>
  <c r="K249" i="1"/>
  <c r="F249" i="1"/>
  <c r="E249" i="1"/>
  <c r="K248" i="1"/>
  <c r="F248" i="1"/>
  <c r="E248" i="1"/>
  <c r="K247" i="1"/>
  <c r="F247" i="1"/>
  <c r="E247" i="1"/>
  <c r="K246" i="1"/>
  <c r="F246" i="1"/>
  <c r="E246" i="1"/>
  <c r="K245" i="1"/>
  <c r="F245" i="1"/>
  <c r="E245" i="1"/>
  <c r="K244" i="1"/>
  <c r="F244" i="1"/>
  <c r="E244" i="1"/>
  <c r="K243" i="1"/>
  <c r="F243" i="1"/>
  <c r="E243" i="1"/>
  <c r="K242" i="1"/>
  <c r="F242" i="1"/>
  <c r="E242" i="1"/>
  <c r="K241" i="1"/>
  <c r="F241" i="1"/>
  <c r="E241" i="1"/>
  <c r="K240" i="1"/>
  <c r="F240" i="1"/>
  <c r="E240" i="1"/>
  <c r="K239" i="1"/>
  <c r="F239" i="1"/>
  <c r="E239" i="1"/>
  <c r="K238" i="1"/>
  <c r="F238" i="1"/>
  <c r="E238" i="1"/>
  <c r="K237" i="1"/>
  <c r="F237" i="1"/>
  <c r="E237" i="1"/>
  <c r="K236" i="1"/>
  <c r="F236" i="1"/>
  <c r="E236" i="1"/>
  <c r="K235" i="1"/>
  <c r="F235" i="1"/>
  <c r="E235" i="1"/>
  <c r="K234" i="1"/>
  <c r="F234" i="1"/>
  <c r="E234" i="1"/>
  <c r="K233" i="1"/>
  <c r="F233" i="1"/>
  <c r="E233" i="1"/>
  <c r="K232" i="1"/>
  <c r="F232" i="1"/>
  <c r="E232" i="1"/>
  <c r="K231" i="1"/>
  <c r="F231" i="1"/>
  <c r="E231" i="1"/>
  <c r="K230" i="1"/>
  <c r="F230" i="1"/>
  <c r="E230" i="1"/>
  <c r="K229" i="1"/>
  <c r="F229" i="1"/>
  <c r="E229" i="1"/>
  <c r="K228" i="1"/>
  <c r="F228" i="1"/>
  <c r="E228" i="1"/>
  <c r="K227" i="1"/>
  <c r="F227" i="1"/>
  <c r="E227" i="1"/>
  <c r="K226" i="1"/>
  <c r="F226" i="1"/>
  <c r="E226" i="1"/>
  <c r="K225" i="1"/>
  <c r="F225" i="1"/>
  <c r="E225" i="1"/>
  <c r="K224" i="1"/>
  <c r="F224" i="1"/>
  <c r="E224" i="1"/>
  <c r="K223" i="1"/>
  <c r="F223" i="1"/>
  <c r="E223" i="1"/>
  <c r="K222" i="1"/>
  <c r="F222" i="1"/>
  <c r="E222" i="1"/>
  <c r="K221" i="1"/>
  <c r="F221" i="1"/>
  <c r="E221" i="1"/>
  <c r="K220" i="1"/>
  <c r="F220" i="1"/>
  <c r="E220" i="1"/>
  <c r="K219" i="1"/>
  <c r="F219" i="1"/>
  <c r="E219" i="1"/>
  <c r="K218" i="1"/>
  <c r="F218" i="1"/>
  <c r="E218" i="1"/>
  <c r="K217" i="1"/>
  <c r="F217" i="1"/>
  <c r="E217" i="1"/>
  <c r="K216" i="1"/>
  <c r="F216" i="1"/>
  <c r="E216" i="1"/>
  <c r="K215" i="1"/>
  <c r="F215" i="1"/>
  <c r="E215" i="1"/>
  <c r="K214" i="1"/>
  <c r="F214" i="1"/>
  <c r="E214" i="1"/>
  <c r="K213" i="1"/>
  <c r="F213" i="1"/>
  <c r="E213" i="1"/>
  <c r="K212" i="1"/>
  <c r="F212" i="1"/>
  <c r="E212" i="1"/>
  <c r="K211" i="1"/>
  <c r="F211" i="1"/>
  <c r="E211" i="1"/>
  <c r="K210" i="1"/>
  <c r="F210" i="1"/>
  <c r="E210" i="1"/>
  <c r="K209" i="1"/>
  <c r="F209" i="1"/>
  <c r="E209" i="1"/>
  <c r="K208" i="1"/>
  <c r="F208" i="1"/>
  <c r="E208" i="1"/>
  <c r="K207" i="1"/>
  <c r="F207" i="1"/>
  <c r="E207" i="1"/>
  <c r="C207" i="1" s="1"/>
  <c r="K206" i="1"/>
  <c r="F206" i="1"/>
  <c r="E206" i="1"/>
  <c r="C206" i="1"/>
  <c r="K205" i="1"/>
  <c r="F205" i="1"/>
  <c r="E205" i="1"/>
  <c r="K204" i="1"/>
  <c r="F204" i="1"/>
  <c r="E204" i="1"/>
  <c r="K203" i="1"/>
  <c r="F203" i="1"/>
  <c r="E203" i="1"/>
  <c r="K202" i="1"/>
  <c r="F202" i="1"/>
  <c r="E202" i="1"/>
  <c r="K201" i="1"/>
  <c r="F201" i="1"/>
  <c r="E201" i="1"/>
  <c r="K200" i="1"/>
  <c r="F200" i="1"/>
  <c r="E200" i="1"/>
  <c r="K199" i="1"/>
  <c r="F199" i="1"/>
  <c r="E199" i="1"/>
  <c r="K198" i="1"/>
  <c r="F198" i="1"/>
  <c r="E198" i="1"/>
  <c r="K197" i="1"/>
  <c r="F197" i="1"/>
  <c r="E197" i="1"/>
  <c r="K196" i="1"/>
  <c r="F196" i="1"/>
  <c r="E196" i="1"/>
  <c r="K195" i="1"/>
  <c r="F195" i="1"/>
  <c r="E195" i="1"/>
  <c r="K194" i="1"/>
  <c r="F194" i="1"/>
  <c r="E194" i="1"/>
  <c r="K193" i="1"/>
  <c r="F193" i="1"/>
  <c r="E193" i="1"/>
  <c r="K192" i="1"/>
  <c r="F192" i="1"/>
  <c r="E192" i="1"/>
  <c r="K191" i="1"/>
  <c r="F191" i="1"/>
  <c r="E191" i="1"/>
  <c r="K190" i="1"/>
  <c r="F190" i="1"/>
  <c r="E190" i="1"/>
  <c r="K189" i="1"/>
  <c r="F189" i="1"/>
  <c r="E189" i="1"/>
  <c r="K188" i="1"/>
  <c r="F188" i="1"/>
  <c r="E188" i="1"/>
  <c r="K187" i="1"/>
  <c r="F187" i="1"/>
  <c r="E187" i="1"/>
  <c r="K186" i="1"/>
  <c r="F186" i="1"/>
  <c r="E186" i="1"/>
  <c r="K185" i="1"/>
  <c r="F185" i="1"/>
  <c r="E185" i="1"/>
  <c r="K184" i="1"/>
  <c r="F184" i="1"/>
  <c r="E184" i="1"/>
  <c r="K183" i="1"/>
  <c r="F183" i="1"/>
  <c r="E183" i="1"/>
  <c r="K182" i="1"/>
  <c r="F182" i="1"/>
  <c r="E182" i="1"/>
  <c r="K181" i="1"/>
  <c r="F181" i="1"/>
  <c r="E181" i="1"/>
  <c r="K180" i="1"/>
  <c r="F180" i="1"/>
  <c r="E180" i="1"/>
  <c r="K179" i="1"/>
  <c r="F179" i="1"/>
  <c r="E179" i="1"/>
  <c r="K178" i="1"/>
  <c r="F178" i="1"/>
  <c r="E178" i="1"/>
  <c r="K177" i="1"/>
  <c r="F177" i="1"/>
  <c r="E177" i="1"/>
  <c r="K176" i="1"/>
  <c r="F176" i="1"/>
  <c r="E176" i="1"/>
  <c r="K175" i="1"/>
  <c r="F175" i="1"/>
  <c r="E175" i="1"/>
  <c r="K174" i="1"/>
  <c r="F174" i="1"/>
  <c r="E174" i="1"/>
  <c r="K173" i="1"/>
  <c r="F173" i="1"/>
  <c r="E173" i="1"/>
  <c r="K172" i="1"/>
  <c r="F172" i="1"/>
  <c r="E172" i="1"/>
  <c r="K171" i="1"/>
  <c r="F171" i="1"/>
  <c r="E171" i="1"/>
  <c r="K170" i="1"/>
  <c r="F170" i="1"/>
  <c r="E170" i="1"/>
  <c r="K169" i="1"/>
  <c r="F169" i="1"/>
  <c r="E169" i="1"/>
  <c r="K168" i="1"/>
  <c r="F168" i="1"/>
  <c r="E168" i="1"/>
  <c r="K167" i="1"/>
  <c r="F167" i="1"/>
  <c r="E167" i="1"/>
  <c r="K166" i="1"/>
  <c r="F166" i="1"/>
  <c r="E166" i="1"/>
  <c r="K165" i="1"/>
  <c r="F165" i="1"/>
  <c r="E165" i="1"/>
  <c r="K164" i="1"/>
  <c r="F164" i="1"/>
  <c r="E164" i="1"/>
  <c r="K163" i="1"/>
  <c r="F163" i="1"/>
  <c r="E163" i="1"/>
  <c r="K162" i="1"/>
  <c r="F162" i="1"/>
  <c r="E162" i="1"/>
  <c r="K161" i="1"/>
  <c r="F161" i="1"/>
  <c r="E161" i="1"/>
  <c r="K160" i="1"/>
  <c r="F160" i="1"/>
  <c r="E160" i="1"/>
  <c r="K159" i="1"/>
  <c r="F159" i="1"/>
  <c r="E159" i="1"/>
  <c r="K158" i="1"/>
  <c r="F158" i="1"/>
  <c r="E158" i="1"/>
  <c r="K157" i="1"/>
  <c r="F157" i="1"/>
  <c r="E157" i="1"/>
  <c r="K156" i="1"/>
  <c r="F156" i="1"/>
  <c r="E156" i="1"/>
  <c r="K155" i="1"/>
  <c r="F155" i="1"/>
  <c r="E155" i="1"/>
  <c r="K154" i="1"/>
  <c r="F154" i="1"/>
  <c r="E154" i="1"/>
  <c r="K153" i="1"/>
  <c r="F153" i="1"/>
  <c r="E153" i="1"/>
  <c r="K152" i="1"/>
  <c r="F152" i="1"/>
  <c r="E152" i="1"/>
  <c r="K151" i="1"/>
  <c r="F151" i="1"/>
  <c r="E151" i="1"/>
  <c r="K150" i="1"/>
  <c r="F150" i="1"/>
  <c r="E150" i="1"/>
  <c r="K149" i="1"/>
  <c r="F149" i="1"/>
  <c r="E149" i="1"/>
  <c r="K148" i="1"/>
  <c r="F148" i="1"/>
  <c r="E148" i="1"/>
  <c r="K147" i="1"/>
  <c r="F147" i="1"/>
  <c r="E147" i="1"/>
  <c r="K146" i="1"/>
  <c r="F146" i="1"/>
  <c r="E146" i="1"/>
  <c r="K145" i="1"/>
  <c r="F145" i="1"/>
  <c r="E145" i="1"/>
  <c r="K144" i="1"/>
  <c r="F144" i="1"/>
  <c r="E144" i="1"/>
  <c r="K143" i="1"/>
  <c r="F143" i="1"/>
  <c r="E143" i="1"/>
  <c r="K142" i="1"/>
  <c r="F142" i="1"/>
  <c r="E142" i="1"/>
  <c r="K141" i="1"/>
  <c r="F141" i="1"/>
  <c r="E141" i="1"/>
  <c r="K140" i="1"/>
  <c r="F140" i="1"/>
  <c r="E140" i="1"/>
  <c r="K139" i="1"/>
  <c r="F139" i="1"/>
  <c r="E139" i="1"/>
  <c r="K138" i="1"/>
  <c r="F138" i="1"/>
  <c r="E138" i="1"/>
  <c r="K137" i="1"/>
  <c r="F137" i="1"/>
  <c r="E137" i="1"/>
  <c r="K136" i="1"/>
  <c r="F136" i="1"/>
  <c r="E136" i="1"/>
  <c r="K135" i="1"/>
  <c r="F135" i="1"/>
  <c r="E135" i="1"/>
  <c r="K134" i="1"/>
  <c r="F134" i="1"/>
  <c r="E134" i="1"/>
  <c r="K133" i="1"/>
  <c r="F133" i="1"/>
  <c r="E133" i="1"/>
  <c r="K132" i="1"/>
  <c r="F132" i="1"/>
  <c r="E132" i="1"/>
  <c r="K131" i="1"/>
  <c r="F131" i="1"/>
  <c r="E131" i="1"/>
  <c r="K130" i="1"/>
  <c r="F130" i="1"/>
  <c r="E130" i="1"/>
  <c r="K129" i="1"/>
  <c r="F129" i="1"/>
  <c r="E129" i="1"/>
  <c r="K128" i="1"/>
  <c r="F128" i="1"/>
  <c r="E128" i="1"/>
  <c r="K127" i="1"/>
  <c r="F127" i="1"/>
  <c r="E127" i="1"/>
  <c r="K126" i="1"/>
  <c r="F126" i="1"/>
  <c r="E126" i="1"/>
  <c r="K125" i="1"/>
  <c r="F125" i="1"/>
  <c r="E125" i="1"/>
  <c r="K124" i="1"/>
  <c r="F124" i="1"/>
  <c r="E124" i="1"/>
  <c r="K123" i="1"/>
  <c r="F123" i="1"/>
  <c r="E123" i="1"/>
  <c r="K122" i="1"/>
  <c r="F122" i="1"/>
  <c r="E122" i="1"/>
  <c r="K121" i="1"/>
  <c r="F121" i="1"/>
  <c r="E121" i="1"/>
  <c r="K120" i="1"/>
  <c r="F120" i="1"/>
  <c r="E120" i="1"/>
  <c r="K119" i="1"/>
  <c r="F119" i="1"/>
  <c r="E119" i="1"/>
  <c r="K118" i="1"/>
  <c r="F118" i="1"/>
  <c r="E118" i="1"/>
  <c r="K117" i="1"/>
  <c r="F117" i="1"/>
  <c r="E117" i="1"/>
  <c r="K116" i="1"/>
  <c r="F116" i="1"/>
  <c r="E116" i="1"/>
  <c r="K115" i="1"/>
  <c r="F115" i="1"/>
  <c r="E115" i="1"/>
  <c r="K114" i="1"/>
  <c r="F114" i="1"/>
  <c r="E114" i="1"/>
  <c r="K113" i="1"/>
  <c r="F113" i="1"/>
  <c r="E113" i="1"/>
  <c r="K112" i="1"/>
  <c r="F112" i="1"/>
  <c r="E112" i="1"/>
  <c r="K111" i="1"/>
  <c r="F111" i="1"/>
  <c r="E111" i="1"/>
  <c r="K110" i="1"/>
  <c r="F110" i="1"/>
  <c r="E110" i="1"/>
  <c r="K109" i="1"/>
  <c r="F109" i="1"/>
  <c r="E109" i="1"/>
  <c r="K108" i="1"/>
  <c r="F108" i="1"/>
  <c r="E108" i="1"/>
  <c r="K107" i="1"/>
  <c r="F107" i="1"/>
  <c r="E107" i="1"/>
  <c r="K106" i="1"/>
  <c r="F106" i="1"/>
  <c r="E106" i="1"/>
  <c r="K105" i="1"/>
  <c r="F105" i="1"/>
  <c r="E105" i="1"/>
  <c r="K104" i="1"/>
  <c r="F104" i="1"/>
  <c r="E104" i="1"/>
  <c r="K103" i="1"/>
  <c r="F103" i="1"/>
  <c r="E103" i="1"/>
  <c r="K102" i="1"/>
  <c r="F102" i="1"/>
  <c r="E102" i="1"/>
  <c r="K101" i="1"/>
  <c r="F101" i="1"/>
  <c r="E101" i="1"/>
  <c r="K100" i="1"/>
  <c r="F100" i="1"/>
  <c r="E100" i="1"/>
  <c r="K99" i="1"/>
  <c r="F99" i="1"/>
  <c r="E99" i="1"/>
  <c r="K98" i="1"/>
  <c r="F98" i="1"/>
  <c r="E98" i="1"/>
  <c r="K97" i="1"/>
  <c r="F97" i="1"/>
  <c r="E97" i="1"/>
  <c r="K96" i="1"/>
  <c r="F96" i="1"/>
  <c r="E96" i="1"/>
  <c r="K95" i="1"/>
  <c r="F95" i="1"/>
  <c r="E95" i="1"/>
  <c r="K94" i="1"/>
  <c r="F94" i="1"/>
  <c r="E94" i="1"/>
  <c r="K93" i="1"/>
  <c r="F93" i="1"/>
  <c r="E93" i="1"/>
  <c r="K92" i="1"/>
  <c r="F92" i="1"/>
  <c r="E92" i="1"/>
  <c r="K91" i="1"/>
  <c r="F91" i="1"/>
  <c r="E91" i="1"/>
  <c r="K90" i="1"/>
  <c r="F90" i="1"/>
  <c r="E90" i="1"/>
  <c r="K89" i="1"/>
  <c r="F89" i="1"/>
  <c r="E89" i="1"/>
  <c r="K88" i="1"/>
  <c r="F88" i="1"/>
  <c r="E88" i="1"/>
  <c r="K87" i="1"/>
  <c r="F87" i="1"/>
  <c r="E87" i="1"/>
  <c r="K86" i="1"/>
  <c r="F86" i="1"/>
  <c r="E86" i="1"/>
  <c r="K85" i="1"/>
  <c r="F85" i="1"/>
  <c r="E85" i="1"/>
  <c r="K84" i="1"/>
  <c r="F84" i="1"/>
  <c r="E84" i="1"/>
  <c r="K83" i="1"/>
  <c r="F83" i="1"/>
  <c r="E83" i="1"/>
  <c r="K82" i="1"/>
  <c r="F82" i="1"/>
  <c r="E82" i="1"/>
  <c r="K81" i="1"/>
  <c r="F81" i="1"/>
  <c r="E81" i="1"/>
  <c r="K80" i="1"/>
  <c r="F80" i="1"/>
  <c r="E80" i="1"/>
  <c r="K79" i="1"/>
  <c r="F79" i="1"/>
  <c r="E79" i="1"/>
  <c r="K78" i="1"/>
  <c r="F78" i="1"/>
  <c r="E78" i="1"/>
  <c r="K77" i="1"/>
  <c r="F77" i="1"/>
  <c r="E77" i="1"/>
  <c r="K76" i="1"/>
  <c r="F76" i="1"/>
  <c r="E76" i="1"/>
  <c r="K75" i="1"/>
  <c r="F75" i="1"/>
  <c r="E75" i="1"/>
  <c r="K74" i="1"/>
  <c r="F74" i="1"/>
  <c r="E74" i="1"/>
  <c r="K73" i="1"/>
  <c r="F73" i="1"/>
  <c r="E73" i="1"/>
  <c r="K72" i="1"/>
  <c r="F72" i="1"/>
  <c r="E72" i="1"/>
  <c r="K71" i="1"/>
  <c r="F71" i="1"/>
  <c r="E71" i="1"/>
  <c r="K70" i="1"/>
  <c r="F70" i="1"/>
  <c r="E70" i="1"/>
  <c r="K69" i="1"/>
  <c r="F69" i="1"/>
  <c r="E69" i="1"/>
  <c r="K68" i="1"/>
  <c r="F68" i="1"/>
  <c r="E68" i="1"/>
  <c r="K67" i="1"/>
  <c r="F67" i="1"/>
  <c r="E67" i="1"/>
  <c r="K66" i="1"/>
  <c r="F66" i="1"/>
  <c r="E66" i="1"/>
  <c r="K65" i="1"/>
  <c r="F65" i="1"/>
  <c r="E65" i="1"/>
  <c r="K64" i="1"/>
  <c r="F64" i="1"/>
  <c r="E64" i="1"/>
  <c r="K63" i="1"/>
  <c r="F63" i="1"/>
  <c r="E63" i="1"/>
  <c r="K62" i="1"/>
  <c r="F62" i="1"/>
  <c r="E62" i="1"/>
  <c r="K61" i="1"/>
  <c r="F61" i="1"/>
  <c r="E61" i="1"/>
  <c r="K60" i="1"/>
  <c r="F60" i="1"/>
  <c r="E60" i="1"/>
  <c r="K59" i="1"/>
  <c r="F59" i="1"/>
  <c r="E59" i="1"/>
  <c r="K58" i="1"/>
  <c r="F58" i="1"/>
  <c r="E58" i="1"/>
  <c r="K57" i="1"/>
  <c r="F57" i="1"/>
  <c r="E57" i="1"/>
  <c r="K56" i="1"/>
  <c r="F56" i="1"/>
  <c r="E56" i="1"/>
  <c r="K55" i="1"/>
  <c r="F55" i="1"/>
  <c r="E55" i="1"/>
  <c r="K54" i="1"/>
  <c r="F54" i="1"/>
  <c r="E54" i="1"/>
  <c r="K53" i="1"/>
  <c r="F53" i="1"/>
  <c r="E53" i="1"/>
  <c r="K52" i="1"/>
  <c r="F52" i="1"/>
  <c r="E52" i="1"/>
  <c r="K51" i="1"/>
  <c r="F51" i="1"/>
  <c r="E51" i="1"/>
  <c r="K50" i="1"/>
  <c r="F50" i="1"/>
  <c r="E50" i="1"/>
  <c r="K49" i="1"/>
  <c r="F49" i="1"/>
  <c r="E49" i="1"/>
  <c r="K48" i="1"/>
  <c r="F48" i="1"/>
  <c r="E48" i="1"/>
  <c r="K47" i="1"/>
  <c r="F47" i="1"/>
  <c r="E47" i="1"/>
  <c r="K46" i="1"/>
  <c r="F46" i="1"/>
  <c r="E46" i="1"/>
  <c r="K45" i="1"/>
  <c r="F45" i="1"/>
  <c r="E45" i="1"/>
  <c r="K44" i="1"/>
  <c r="F44" i="1"/>
  <c r="E44" i="1"/>
  <c r="K43" i="1"/>
  <c r="F43" i="1"/>
  <c r="E43" i="1"/>
  <c r="K42" i="1"/>
  <c r="F42" i="1"/>
  <c r="E42" i="1"/>
  <c r="K41" i="1"/>
  <c r="F41" i="1"/>
  <c r="E41" i="1"/>
  <c r="K40" i="1"/>
  <c r="F40" i="1"/>
  <c r="E40" i="1"/>
  <c r="C40" i="1"/>
  <c r="K39" i="1"/>
  <c r="F39" i="1"/>
  <c r="E39" i="1"/>
  <c r="K38" i="1"/>
  <c r="F38" i="1"/>
  <c r="E38" i="1"/>
  <c r="K37" i="1"/>
  <c r="F37" i="1"/>
  <c r="E37" i="1"/>
  <c r="K36" i="1"/>
  <c r="F36" i="1"/>
  <c r="E36" i="1"/>
  <c r="K35" i="1"/>
  <c r="F35" i="1"/>
  <c r="E35" i="1"/>
  <c r="K34" i="1"/>
  <c r="F34" i="1"/>
  <c r="E34" i="1"/>
  <c r="K33" i="1"/>
  <c r="F33" i="1"/>
  <c r="E33" i="1"/>
  <c r="K32" i="1"/>
  <c r="F32" i="1"/>
  <c r="E32" i="1"/>
  <c r="K31" i="1"/>
  <c r="F31" i="1"/>
  <c r="E31" i="1"/>
  <c r="K30" i="1"/>
  <c r="F30" i="1"/>
  <c r="E30" i="1"/>
  <c r="K29" i="1"/>
  <c r="F29" i="1"/>
  <c r="E29" i="1"/>
  <c r="K28" i="1"/>
  <c r="F28" i="1"/>
  <c r="E28" i="1"/>
  <c r="K27" i="1"/>
  <c r="F27" i="1"/>
  <c r="E27" i="1"/>
  <c r="K26" i="1"/>
  <c r="F26" i="1"/>
  <c r="E26" i="1"/>
  <c r="K25" i="1"/>
  <c r="F25" i="1"/>
  <c r="E25" i="1"/>
  <c r="K24" i="1"/>
  <c r="F24" i="1"/>
  <c r="E24" i="1"/>
  <c r="K23" i="1"/>
  <c r="F23" i="1"/>
  <c r="E23" i="1"/>
  <c r="K22" i="1"/>
  <c r="F22" i="1"/>
  <c r="E22" i="1"/>
  <c r="K21" i="1"/>
  <c r="F21" i="1"/>
  <c r="E21" i="1"/>
  <c r="K20" i="1"/>
  <c r="F20" i="1"/>
  <c r="E20" i="1"/>
  <c r="K19" i="1"/>
  <c r="F19" i="1"/>
  <c r="E19" i="1"/>
  <c r="K18" i="1"/>
  <c r="F18" i="1"/>
  <c r="E18" i="1"/>
  <c r="K17" i="1"/>
  <c r="F17" i="1"/>
  <c r="E17" i="1"/>
  <c r="K16" i="1"/>
  <c r="F16" i="1"/>
  <c r="E16" i="1"/>
  <c r="K15" i="1"/>
  <c r="F15" i="1"/>
  <c r="E15" i="1"/>
  <c r="K14" i="1"/>
  <c r="F14" i="1"/>
  <c r="E14" i="1"/>
  <c r="K13" i="1"/>
  <c r="F13" i="1"/>
  <c r="E13" i="1"/>
  <c r="K12" i="1"/>
  <c r="F12" i="1"/>
  <c r="E12" i="1"/>
  <c r="K11" i="1"/>
  <c r="F11" i="1"/>
  <c r="E11" i="1"/>
  <c r="K10" i="1"/>
  <c r="F10" i="1"/>
  <c r="E10" i="1"/>
  <c r="K9" i="1"/>
  <c r="F9" i="1"/>
  <c r="E9" i="1"/>
  <c r="K8" i="1"/>
  <c r="F8" i="1"/>
  <c r="E8" i="1"/>
  <c r="K7" i="1"/>
  <c r="F7" i="1"/>
  <c r="E7" i="1"/>
  <c r="K6" i="1"/>
  <c r="F6" i="1"/>
  <c r="E6" i="1"/>
  <c r="K5" i="1"/>
  <c r="F5" i="1"/>
  <c r="E5" i="1"/>
  <c r="C5" i="1" s="1"/>
  <c r="K4" i="1"/>
  <c r="F4" i="1"/>
  <c r="E4" i="1"/>
  <c r="K3" i="1"/>
  <c r="D3" i="1" s="1"/>
  <c r="F3" i="1"/>
  <c r="E3" i="1"/>
  <c r="C3" i="1"/>
  <c r="C4" i="1" s="1"/>
  <c r="K2" i="1"/>
  <c r="F2" i="1"/>
  <c r="E2" i="1"/>
  <c r="C2" i="1" s="1"/>
  <c r="D2" i="1"/>
  <c r="D5" i="1" l="1"/>
  <c r="D4" i="1"/>
  <c r="D40" i="1"/>
  <c r="C41" i="1"/>
  <c r="D41" i="1" s="1"/>
  <c r="C6" i="1"/>
  <c r="C42" i="1"/>
  <c r="C288" i="1"/>
  <c r="C289" i="1" s="1"/>
  <c r="D289" i="1" s="1"/>
  <c r="C290" i="1"/>
  <c r="C86" i="1"/>
  <c r="D206" i="1"/>
  <c r="C208" i="1"/>
  <c r="C209" i="1"/>
  <c r="C256" i="1"/>
  <c r="D256" i="1" s="1"/>
  <c r="C257" i="1"/>
  <c r="C156" i="1"/>
  <c r="D207" i="1"/>
  <c r="D255" i="1"/>
  <c r="C285" i="1"/>
  <c r="C286" i="1" s="1"/>
  <c r="C287" i="1" s="1"/>
  <c r="D287" i="1" s="1"/>
  <c r="D288" i="1"/>
  <c r="D208" i="1"/>
  <c r="C258" i="1" l="1"/>
  <c r="D257" i="1"/>
  <c r="C210" i="1"/>
  <c r="D209" i="1"/>
  <c r="C291" i="1"/>
  <c r="D290" i="1"/>
  <c r="D86" i="1"/>
  <c r="C87" i="1"/>
  <c r="D6" i="1"/>
  <c r="C7" i="1"/>
  <c r="C157" i="1"/>
  <c r="D156" i="1"/>
  <c r="D286" i="1"/>
  <c r="D285" i="1"/>
  <c r="D42" i="1"/>
  <c r="C43" i="1"/>
  <c r="C44" i="1" l="1"/>
  <c r="D43" i="1"/>
  <c r="C8" i="1"/>
  <c r="D7" i="1"/>
  <c r="D87" i="1"/>
  <c r="C88" i="1"/>
  <c r="C158" i="1"/>
  <c r="D157" i="1"/>
  <c r="C211" i="1"/>
  <c r="D210" i="1"/>
  <c r="C292" i="1"/>
  <c r="D291" i="1"/>
  <c r="C259" i="1"/>
  <c r="D258" i="1"/>
  <c r="D292" i="1" l="1"/>
  <c r="C293" i="1"/>
  <c r="C159" i="1"/>
  <c r="D158" i="1"/>
  <c r="C9" i="1"/>
  <c r="D8" i="1"/>
  <c r="D88" i="1"/>
  <c r="C89" i="1"/>
  <c r="D259" i="1"/>
  <c r="C260" i="1"/>
  <c r="D211" i="1"/>
  <c r="C212" i="1"/>
  <c r="D44" i="1"/>
  <c r="C45" i="1"/>
  <c r="D89" i="1" l="1"/>
  <c r="C90" i="1"/>
  <c r="C261" i="1"/>
  <c r="D260" i="1"/>
  <c r="C213" i="1"/>
  <c r="D212" i="1"/>
  <c r="C160" i="1"/>
  <c r="D159" i="1"/>
  <c r="C46" i="1"/>
  <c r="D45" i="1"/>
  <c r="C294" i="1"/>
  <c r="D293" i="1"/>
  <c r="D9" i="1"/>
  <c r="C10" i="1"/>
  <c r="C295" i="1" l="1"/>
  <c r="D294" i="1"/>
  <c r="C161" i="1"/>
  <c r="D160" i="1"/>
  <c r="C262" i="1"/>
  <c r="D261" i="1"/>
  <c r="C11" i="1"/>
  <c r="D10" i="1"/>
  <c r="C91" i="1"/>
  <c r="D90" i="1"/>
  <c r="D46" i="1"/>
  <c r="C47" i="1"/>
  <c r="C214" i="1"/>
  <c r="D213" i="1"/>
  <c r="C48" i="1" l="1"/>
  <c r="D47" i="1"/>
  <c r="D161" i="1"/>
  <c r="C162" i="1"/>
  <c r="C12" i="1"/>
  <c r="D11" i="1"/>
  <c r="C215" i="1"/>
  <c r="D214" i="1"/>
  <c r="C92" i="1"/>
  <c r="D91" i="1"/>
  <c r="C263" i="1"/>
  <c r="D262" i="1"/>
  <c r="C296" i="1"/>
  <c r="D295" i="1"/>
  <c r="D215" i="1" l="1"/>
  <c r="C216" i="1"/>
  <c r="C163" i="1"/>
  <c r="D162" i="1"/>
  <c r="C264" i="1"/>
  <c r="D263" i="1"/>
  <c r="D296" i="1"/>
  <c r="C297" i="1"/>
  <c r="D92" i="1"/>
  <c r="C93" i="1"/>
  <c r="C13" i="1"/>
  <c r="D12" i="1"/>
  <c r="D48" i="1"/>
  <c r="C49" i="1"/>
  <c r="D13" i="1" l="1"/>
  <c r="C14" i="1"/>
  <c r="D163" i="1"/>
  <c r="C164" i="1"/>
  <c r="D297" i="1"/>
  <c r="C298" i="1"/>
  <c r="C50" i="1"/>
  <c r="D49" i="1"/>
  <c r="D93" i="1"/>
  <c r="C94" i="1"/>
  <c r="D216" i="1"/>
  <c r="C217" i="1"/>
  <c r="D264" i="1"/>
  <c r="C265" i="1"/>
  <c r="C218" i="1" l="1"/>
  <c r="D217" i="1"/>
  <c r="C51" i="1"/>
  <c r="D50" i="1"/>
  <c r="C165" i="1"/>
  <c r="D164" i="1"/>
  <c r="D265" i="1"/>
  <c r="C266" i="1"/>
  <c r="D94" i="1"/>
  <c r="C95" i="1"/>
  <c r="C299" i="1"/>
  <c r="D298" i="1"/>
  <c r="C15" i="1"/>
  <c r="D14" i="1"/>
  <c r="C300" i="1" l="1"/>
  <c r="D299" i="1"/>
  <c r="C52" i="1"/>
  <c r="D51" i="1"/>
  <c r="D95" i="1"/>
  <c r="C96" i="1"/>
  <c r="C267" i="1"/>
  <c r="D266" i="1"/>
  <c r="C16" i="1"/>
  <c r="D15" i="1"/>
  <c r="C166" i="1"/>
  <c r="D165" i="1"/>
  <c r="C219" i="1"/>
  <c r="D218" i="1"/>
  <c r="D166" i="1" l="1"/>
  <c r="C167" i="1"/>
  <c r="C268" i="1"/>
  <c r="D267" i="1"/>
  <c r="D52" i="1"/>
  <c r="C53" i="1"/>
  <c r="D96" i="1"/>
  <c r="C97" i="1"/>
  <c r="D219" i="1"/>
  <c r="C220" i="1"/>
  <c r="D16" i="1"/>
  <c r="C17" i="1"/>
  <c r="C301" i="1"/>
  <c r="D300" i="1"/>
  <c r="C18" i="1" l="1"/>
  <c r="D17" i="1"/>
  <c r="D268" i="1"/>
  <c r="C269" i="1"/>
  <c r="D97" i="1"/>
  <c r="C98" i="1"/>
  <c r="C221" i="1"/>
  <c r="D220" i="1"/>
  <c r="D53" i="1"/>
  <c r="C54" i="1"/>
  <c r="C168" i="1"/>
  <c r="D167" i="1"/>
  <c r="C302" i="1"/>
  <c r="D301" i="1"/>
  <c r="C169" i="1" l="1"/>
  <c r="D168" i="1"/>
  <c r="C222" i="1"/>
  <c r="D221" i="1"/>
  <c r="C55" i="1"/>
  <c r="D54" i="1"/>
  <c r="C99" i="1"/>
  <c r="D98" i="1"/>
  <c r="C270" i="1"/>
  <c r="D269" i="1"/>
  <c r="C303" i="1"/>
  <c r="D302" i="1"/>
  <c r="C19" i="1"/>
  <c r="D18" i="1"/>
  <c r="D303" i="1" l="1"/>
  <c r="C304" i="1"/>
  <c r="C100" i="1"/>
  <c r="D99" i="1"/>
  <c r="C223" i="1"/>
  <c r="D222" i="1"/>
  <c r="C20" i="1"/>
  <c r="D19" i="1"/>
  <c r="C271" i="1"/>
  <c r="D270" i="1"/>
  <c r="D55" i="1"/>
  <c r="C56" i="1"/>
  <c r="D169" i="1"/>
  <c r="C170" i="1"/>
  <c r="D20" i="1" l="1"/>
  <c r="C21" i="1"/>
  <c r="D100" i="1"/>
  <c r="C101" i="1"/>
  <c r="D56" i="1"/>
  <c r="C57" i="1"/>
  <c r="C171" i="1"/>
  <c r="D170" i="1"/>
  <c r="D304" i="1"/>
  <c r="C305" i="1"/>
  <c r="D271" i="1"/>
  <c r="C272" i="1"/>
  <c r="C224" i="1"/>
  <c r="D223" i="1"/>
  <c r="C273" i="1" l="1"/>
  <c r="D272" i="1"/>
  <c r="D171" i="1"/>
  <c r="C172" i="1"/>
  <c r="C306" i="1"/>
  <c r="D305" i="1"/>
  <c r="D57" i="1"/>
  <c r="C58" i="1"/>
  <c r="C22" i="1"/>
  <c r="D21" i="1"/>
  <c r="D101" i="1"/>
  <c r="C102" i="1"/>
  <c r="D224" i="1"/>
  <c r="C225" i="1"/>
  <c r="C59" i="1" l="1"/>
  <c r="D58" i="1"/>
  <c r="C103" i="1"/>
  <c r="D102" i="1"/>
  <c r="C173" i="1"/>
  <c r="D172" i="1"/>
  <c r="C226" i="1"/>
  <c r="D225" i="1"/>
  <c r="D22" i="1"/>
  <c r="C23" i="1"/>
  <c r="D306" i="1"/>
  <c r="C307" i="1"/>
  <c r="C274" i="1"/>
  <c r="D273" i="1"/>
  <c r="C227" i="1" l="1"/>
  <c r="D226" i="1"/>
  <c r="D103" i="1"/>
  <c r="C104" i="1"/>
  <c r="C308" i="1"/>
  <c r="D307" i="1"/>
  <c r="C24" i="1"/>
  <c r="D23" i="1"/>
  <c r="C275" i="1"/>
  <c r="D274" i="1"/>
  <c r="C174" i="1"/>
  <c r="D173" i="1"/>
  <c r="C60" i="1"/>
  <c r="D59" i="1"/>
  <c r="D174" i="1" l="1"/>
  <c r="C175" i="1"/>
  <c r="C25" i="1"/>
  <c r="D24" i="1"/>
  <c r="C105" i="1"/>
  <c r="D104" i="1"/>
  <c r="C61" i="1"/>
  <c r="D60" i="1"/>
  <c r="C276" i="1"/>
  <c r="D275" i="1"/>
  <c r="C309" i="1"/>
  <c r="D309" i="1" s="1"/>
  <c r="D308" i="1"/>
  <c r="D227" i="1"/>
  <c r="C228" i="1"/>
  <c r="D61" i="1" l="1"/>
  <c r="C62" i="1"/>
  <c r="D25" i="1"/>
  <c r="C26" i="1"/>
  <c r="C229" i="1"/>
  <c r="D228" i="1"/>
  <c r="C176" i="1"/>
  <c r="D175" i="1"/>
  <c r="D276" i="1"/>
  <c r="C277" i="1"/>
  <c r="C106" i="1"/>
  <c r="D105" i="1"/>
  <c r="C107" i="1" l="1"/>
  <c r="D106" i="1"/>
  <c r="C177" i="1"/>
  <c r="D176" i="1"/>
  <c r="D26" i="1"/>
  <c r="C27" i="1"/>
  <c r="C63" i="1"/>
  <c r="D62" i="1"/>
  <c r="C278" i="1"/>
  <c r="D277" i="1"/>
  <c r="C230" i="1"/>
  <c r="D229" i="1"/>
  <c r="D230" i="1" l="1"/>
  <c r="C231" i="1"/>
  <c r="D63" i="1"/>
  <c r="C64" i="1"/>
  <c r="D177" i="1"/>
  <c r="C178" i="1"/>
  <c r="C28" i="1"/>
  <c r="D27" i="1"/>
  <c r="C279" i="1"/>
  <c r="D278" i="1"/>
  <c r="C108" i="1"/>
  <c r="D107" i="1"/>
  <c r="D108" i="1" l="1"/>
  <c r="C109" i="1"/>
  <c r="D28" i="1"/>
  <c r="C29" i="1"/>
  <c r="C179" i="1"/>
  <c r="D178" i="1"/>
  <c r="C232" i="1"/>
  <c r="D231" i="1"/>
  <c r="C65" i="1"/>
  <c r="D64" i="1"/>
  <c r="D279" i="1"/>
  <c r="C280" i="1"/>
  <c r="D179" i="1" l="1"/>
  <c r="C180" i="1"/>
  <c r="D280" i="1"/>
  <c r="C281" i="1"/>
  <c r="D29" i="1"/>
  <c r="C30" i="1"/>
  <c r="C233" i="1"/>
  <c r="D232" i="1"/>
  <c r="C66" i="1"/>
  <c r="D65" i="1"/>
  <c r="C110" i="1"/>
  <c r="D109" i="1"/>
  <c r="D281" i="1" l="1"/>
  <c r="C282" i="1"/>
  <c r="D110" i="1"/>
  <c r="C111" i="1"/>
  <c r="C234" i="1"/>
  <c r="D233" i="1"/>
  <c r="D30" i="1"/>
  <c r="C31" i="1"/>
  <c r="C181" i="1"/>
  <c r="D180" i="1"/>
  <c r="C67" i="1"/>
  <c r="D66" i="1"/>
  <c r="C68" i="1" l="1"/>
  <c r="D67" i="1"/>
  <c r="D111" i="1"/>
  <c r="C112" i="1"/>
  <c r="C283" i="1"/>
  <c r="D282" i="1"/>
  <c r="C32" i="1"/>
  <c r="D31" i="1"/>
  <c r="C182" i="1"/>
  <c r="D181" i="1"/>
  <c r="C235" i="1"/>
  <c r="D234" i="1"/>
  <c r="D235" i="1" l="1"/>
  <c r="C236" i="1"/>
  <c r="D32" i="1"/>
  <c r="C33" i="1"/>
  <c r="D112" i="1"/>
  <c r="C113" i="1"/>
  <c r="C183" i="1"/>
  <c r="D182" i="1"/>
  <c r="C284" i="1"/>
  <c r="D284" i="1" s="1"/>
  <c r="D283" i="1"/>
  <c r="D68" i="1"/>
  <c r="C69" i="1"/>
  <c r="D69" i="1" l="1"/>
  <c r="C70" i="1"/>
  <c r="D33" i="1"/>
  <c r="C34" i="1"/>
  <c r="D183" i="1"/>
  <c r="C184" i="1"/>
  <c r="C114" i="1"/>
  <c r="D113" i="1"/>
  <c r="C237" i="1"/>
  <c r="D236" i="1"/>
  <c r="D34" i="1" l="1"/>
  <c r="C35" i="1"/>
  <c r="C115" i="1"/>
  <c r="D114" i="1"/>
  <c r="D184" i="1"/>
  <c r="C185" i="1"/>
  <c r="D70" i="1"/>
  <c r="C71" i="1"/>
  <c r="C238" i="1"/>
  <c r="D237" i="1"/>
  <c r="D71" i="1" l="1"/>
  <c r="C72" i="1"/>
  <c r="D185" i="1"/>
  <c r="C186" i="1"/>
  <c r="C116" i="1"/>
  <c r="D115" i="1"/>
  <c r="C36" i="1"/>
  <c r="D35" i="1"/>
  <c r="C239" i="1"/>
  <c r="D238" i="1"/>
  <c r="C187" i="1" l="1"/>
  <c r="D186" i="1"/>
  <c r="D36" i="1"/>
  <c r="C37" i="1"/>
  <c r="C73" i="1"/>
  <c r="D72" i="1"/>
  <c r="C240" i="1"/>
  <c r="D239" i="1"/>
  <c r="D116" i="1"/>
  <c r="C117" i="1"/>
  <c r="C38" i="1" l="1"/>
  <c r="D37" i="1"/>
  <c r="C241" i="1"/>
  <c r="D240" i="1"/>
  <c r="D117" i="1"/>
  <c r="C118" i="1"/>
  <c r="C74" i="1"/>
  <c r="D73" i="1"/>
  <c r="D187" i="1"/>
  <c r="C188" i="1"/>
  <c r="C75" i="1" l="1"/>
  <c r="D74" i="1"/>
  <c r="C242" i="1"/>
  <c r="D241" i="1"/>
  <c r="C189" i="1"/>
  <c r="D188" i="1"/>
  <c r="C119" i="1"/>
  <c r="D118" i="1"/>
  <c r="D38" i="1"/>
  <c r="C39" i="1"/>
  <c r="D39" i="1" s="1"/>
  <c r="D119" i="1" l="1"/>
  <c r="C120" i="1"/>
  <c r="C243" i="1"/>
  <c r="D242" i="1"/>
  <c r="C190" i="1"/>
  <c r="D189" i="1"/>
  <c r="C76" i="1"/>
  <c r="D75" i="1"/>
  <c r="D76" i="1" l="1"/>
  <c r="C77" i="1"/>
  <c r="D243" i="1"/>
  <c r="C244" i="1"/>
  <c r="C121" i="1"/>
  <c r="D120" i="1"/>
  <c r="C191" i="1"/>
  <c r="D190" i="1"/>
  <c r="C245" i="1" l="1"/>
  <c r="D244" i="1"/>
  <c r="C192" i="1"/>
  <c r="D191" i="1"/>
  <c r="D77" i="1"/>
  <c r="C78" i="1"/>
  <c r="D121" i="1"/>
  <c r="C122" i="1"/>
  <c r="C123" i="1" l="1"/>
  <c r="D122" i="1"/>
  <c r="C193" i="1"/>
  <c r="D192" i="1"/>
  <c r="D78" i="1"/>
  <c r="C79" i="1"/>
  <c r="C246" i="1"/>
  <c r="D245" i="1"/>
  <c r="C247" i="1" l="1"/>
  <c r="D246" i="1"/>
  <c r="C194" i="1"/>
  <c r="D193" i="1"/>
  <c r="D79" i="1"/>
  <c r="C80" i="1"/>
  <c r="C124" i="1"/>
  <c r="D123" i="1"/>
  <c r="D124" i="1" l="1"/>
  <c r="C125" i="1"/>
  <c r="C195" i="1"/>
  <c r="D194" i="1"/>
  <c r="C81" i="1"/>
  <c r="D80" i="1"/>
  <c r="D247" i="1"/>
  <c r="C248" i="1"/>
  <c r="D248" i="1" l="1"/>
  <c r="C249" i="1"/>
  <c r="D195" i="1"/>
  <c r="C196" i="1"/>
  <c r="D125" i="1"/>
  <c r="C126" i="1"/>
  <c r="C82" i="1"/>
  <c r="D81" i="1"/>
  <c r="C197" i="1" l="1"/>
  <c r="D196" i="1"/>
  <c r="C83" i="1"/>
  <c r="D82" i="1"/>
  <c r="C127" i="1"/>
  <c r="D126" i="1"/>
  <c r="C250" i="1"/>
  <c r="D249" i="1"/>
  <c r="C251" i="1" l="1"/>
  <c r="D250" i="1"/>
  <c r="C84" i="1"/>
  <c r="D83" i="1"/>
  <c r="D127" i="1"/>
  <c r="C128" i="1"/>
  <c r="C198" i="1"/>
  <c r="D197" i="1"/>
  <c r="D198" i="1" l="1"/>
  <c r="C199" i="1"/>
  <c r="D84" i="1"/>
  <c r="C85" i="1"/>
  <c r="D85" i="1" s="1"/>
  <c r="D128" i="1"/>
  <c r="C129" i="1"/>
  <c r="D251" i="1"/>
  <c r="C252" i="1"/>
  <c r="C253" i="1" l="1"/>
  <c r="D252" i="1"/>
  <c r="C130" i="1"/>
  <c r="D129" i="1"/>
  <c r="D199" i="1"/>
  <c r="C200" i="1"/>
  <c r="D130" i="1" l="1"/>
  <c r="C131" i="1"/>
  <c r="C201" i="1"/>
  <c r="D200" i="1"/>
  <c r="C254" i="1"/>
  <c r="D254" i="1" s="1"/>
  <c r="D253" i="1"/>
  <c r="D201" i="1" l="1"/>
  <c r="C202" i="1"/>
  <c r="C132" i="1"/>
  <c r="D131" i="1"/>
  <c r="D132" i="1" l="1"/>
  <c r="C133" i="1"/>
  <c r="C203" i="1"/>
  <c r="D202" i="1"/>
  <c r="C204" i="1" l="1"/>
  <c r="D203" i="1"/>
  <c r="D133" i="1"/>
  <c r="C134" i="1"/>
  <c r="D134" i="1" l="1"/>
  <c r="C135" i="1"/>
  <c r="C205" i="1"/>
  <c r="D205" i="1" s="1"/>
  <c r="D204" i="1"/>
  <c r="D135" i="1" l="1"/>
  <c r="C136" i="1"/>
  <c r="D136" i="1" l="1"/>
  <c r="C137" i="1"/>
  <c r="D137" i="1" l="1"/>
  <c r="C138" i="1"/>
  <c r="D138" i="1" l="1"/>
  <c r="C139" i="1"/>
  <c r="D139" i="1" l="1"/>
  <c r="C140" i="1"/>
  <c r="C141" i="1" l="1"/>
  <c r="D140" i="1"/>
  <c r="C142" i="1" l="1"/>
  <c r="D141" i="1"/>
  <c r="C143" i="1" l="1"/>
  <c r="D142" i="1"/>
  <c r="C144" i="1" l="1"/>
  <c r="D143" i="1"/>
  <c r="C145" i="1" l="1"/>
  <c r="D144" i="1"/>
  <c r="C146" i="1" l="1"/>
  <c r="D145" i="1"/>
  <c r="C147" i="1" l="1"/>
  <c r="D146" i="1"/>
  <c r="D147" i="1" l="1"/>
  <c r="C148" i="1"/>
  <c r="C149" i="1" l="1"/>
  <c r="D148" i="1"/>
  <c r="C150" i="1" l="1"/>
  <c r="D149" i="1"/>
  <c r="C151" i="1" l="1"/>
  <c r="D150" i="1"/>
  <c r="D151" i="1" l="1"/>
  <c r="C152" i="1"/>
  <c r="D152" i="1" l="1"/>
  <c r="C153" i="1"/>
  <c r="D153" i="1" l="1"/>
  <c r="C154" i="1"/>
  <c r="C155" i="1" l="1"/>
  <c r="D155" i="1" s="1"/>
  <c r="D154" i="1"/>
</calcChain>
</file>

<file path=xl/sharedStrings.xml><?xml version="1.0" encoding="utf-8"?>
<sst xmlns="http://schemas.openxmlformats.org/spreadsheetml/2006/main" count="949" uniqueCount="698">
  <si>
    <t>Entries</t>
  </si>
  <si>
    <t>R</t>
  </si>
  <si>
    <t>Rank</t>
  </si>
  <si>
    <t>Age</t>
  </si>
  <si>
    <t>Region</t>
  </si>
  <si>
    <t>Team Code</t>
  </si>
  <si>
    <t>Club</t>
  </si>
  <si>
    <t>Team Name</t>
  </si>
  <si>
    <t>Level</t>
  </si>
  <si>
    <t>Current Rating</t>
  </si>
  <si>
    <t>Init Rating</t>
  </si>
  <si>
    <t>1/6/19
Rating</t>
  </si>
  <si>
    <t>1/13/19
Rating</t>
  </si>
  <si>
    <t>1/20/19
Rating</t>
  </si>
  <si>
    <t>1/27/19
Rating</t>
  </si>
  <si>
    <t>2/3/19
Rating</t>
  </si>
  <si>
    <t>2/10/19
Rating</t>
  </si>
  <si>
    <t>2/17/19
Rating</t>
  </si>
  <si>
    <t>2/24/19
Rating</t>
  </si>
  <si>
    <t>3/3/19
 Rating</t>
  </si>
  <si>
    <t>3/03/19
OOR</t>
  </si>
  <si>
    <t>3/10/19
Rating</t>
  </si>
  <si>
    <t>3/17/19
Rating</t>
  </si>
  <si>
    <t>3/24/19
Rating</t>
  </si>
  <si>
    <t>3/31/19
Rating</t>
  </si>
  <si>
    <t>fj1mvpjc1pm</t>
  </si>
  <si>
    <t>MVP</t>
  </si>
  <si>
    <t>MVP 11-Gold</t>
  </si>
  <si>
    <t>fj1mvpjc2pm</t>
  </si>
  <si>
    <t>MVP 11-Black</t>
  </si>
  <si>
    <t>FJ1BBEAR1pm</t>
  </si>
  <si>
    <t>Black Bears</t>
  </si>
  <si>
    <t>fj2pstri1pm</t>
  </si>
  <si>
    <t>Palmetto Strikers Volleyball Club</t>
  </si>
  <si>
    <t>PSVC 12 Mary Jo</t>
  </si>
  <si>
    <t>fj2pstri2pm</t>
  </si>
  <si>
    <t>PSVC 12 Christie</t>
  </si>
  <si>
    <t>fj2crosf1pm</t>
  </si>
  <si>
    <t>Crossfire Volleyball</t>
  </si>
  <si>
    <t>Crossfire 12 George</t>
  </si>
  <si>
    <t>fj2upwrd1pm</t>
  </si>
  <si>
    <t>Upward Stars</t>
  </si>
  <si>
    <t>Upward Stars 12 Candi</t>
  </si>
  <si>
    <t>fj2kersh1pm</t>
  </si>
  <si>
    <t>Kershaw County Juniors</t>
  </si>
  <si>
    <t>Kershaw 12 Black</t>
  </si>
  <si>
    <t>fj2srsvc1pm</t>
  </si>
  <si>
    <t>Savannah River Select</t>
  </si>
  <si>
    <t>SRS 12 Blue</t>
  </si>
  <si>
    <t>fj2mvpjc1pm</t>
  </si>
  <si>
    <t>MVP 12-Gold</t>
  </si>
  <si>
    <t>fj2mtnel1pm</t>
  </si>
  <si>
    <t>Mountain Elite Volleyball Club</t>
  </si>
  <si>
    <t>MEVC12Jenkins</t>
  </si>
  <si>
    <t>fj2srsvc2pm</t>
  </si>
  <si>
    <t>SRS 12 Red</t>
  </si>
  <si>
    <t>fj2mvpjc2pm</t>
  </si>
  <si>
    <t>MVP 12-Black</t>
  </si>
  <si>
    <t>fj2excel2pm</t>
  </si>
  <si>
    <t>Excell Sports</t>
  </si>
  <si>
    <t>EXCELL 12 Select 2019</t>
  </si>
  <si>
    <t>fj2fcavc1pm</t>
  </si>
  <si>
    <t>FCA Volleyball Club</t>
  </si>
  <si>
    <t>FCA Volleyball 12U Cindy</t>
  </si>
  <si>
    <t>FJ2MAGNM2pm</t>
  </si>
  <si>
    <t xml:space="preserve">Magnum </t>
  </si>
  <si>
    <t>Magnum Youth Academy 1</t>
  </si>
  <si>
    <t>fj2crone1pm</t>
  </si>
  <si>
    <t>Carolina One</t>
  </si>
  <si>
    <t>C1VB 12 State Black</t>
  </si>
  <si>
    <t>fj2scmid1pm</t>
  </si>
  <si>
    <t>SC Midlands Volleyball</t>
  </si>
  <si>
    <t>SC Midlands 12 Perf</t>
  </si>
  <si>
    <t>fj2clubs1pm</t>
  </si>
  <si>
    <t>Club South NS</t>
  </si>
  <si>
    <t>CSNS 12-1</t>
  </si>
  <si>
    <t>fj2crosf2pm</t>
  </si>
  <si>
    <t>Crossfire 12 Katrina</t>
  </si>
  <si>
    <t>fj2kersh2pm</t>
  </si>
  <si>
    <t>Kershaw 12 White</t>
  </si>
  <si>
    <t>fj2ecity1pm</t>
  </si>
  <si>
    <t>Emerald City Juniors</t>
  </si>
  <si>
    <t>Emerald City 12 Madi</t>
  </si>
  <si>
    <t>fj2magnm1pm</t>
  </si>
  <si>
    <t>Magnum Volleyball Club</t>
  </si>
  <si>
    <t>Magnum 12 Black</t>
  </si>
  <si>
    <t>fj2crone2pm</t>
  </si>
  <si>
    <t>C1VB 12 State Royal</t>
  </si>
  <si>
    <t>FJ2SCMID3pm</t>
  </si>
  <si>
    <t>SC Midlands</t>
  </si>
  <si>
    <t>SC Midlands KP Red</t>
  </si>
  <si>
    <t>fj2footh1pm</t>
  </si>
  <si>
    <t>Foothills Volleyball Club</t>
  </si>
  <si>
    <t>FVC 12 Chloe</t>
  </si>
  <si>
    <t>FJ2SCMID2pm</t>
  </si>
  <si>
    <t>SC Midlands KP Black</t>
  </si>
  <si>
    <t>FJ2CRONE5pm</t>
  </si>
  <si>
    <t>C1VB</t>
  </si>
  <si>
    <t>C1VB Juniors Yellow</t>
  </si>
  <si>
    <t>FJ2EXCEL3pm</t>
  </si>
  <si>
    <t>Excell</t>
  </si>
  <si>
    <t>Excell Palmetto State 10</t>
  </si>
  <si>
    <t>fj2scwea1pm</t>
  </si>
  <si>
    <t>SC War Eagles</t>
  </si>
  <si>
    <t>SCWEVC12USOAR</t>
  </si>
  <si>
    <t>FJ2CRONE4pm</t>
  </si>
  <si>
    <t>C1VB Juniors Red</t>
  </si>
  <si>
    <t>FJ2SCMID4pm</t>
  </si>
  <si>
    <t>SC Midlands KP White</t>
  </si>
  <si>
    <t>FJ2INTEN1pm</t>
  </si>
  <si>
    <t>Intense</t>
  </si>
  <si>
    <t>IVC KidzPower Christine</t>
  </si>
  <si>
    <t>FJ2CRONE3pm</t>
  </si>
  <si>
    <t>C1VB Juniors Blue</t>
  </si>
  <si>
    <t>FJ2UNION1pm</t>
  </si>
  <si>
    <t>UCVC</t>
  </si>
  <si>
    <t>UCVC-SC 12-1</t>
  </si>
  <si>
    <t>FJ2LADYC1pm</t>
  </si>
  <si>
    <t>OLC</t>
  </si>
  <si>
    <t>OLC 12s Purple</t>
  </si>
  <si>
    <t>FJ2ECITY2pm</t>
  </si>
  <si>
    <t>Emerald City</t>
  </si>
  <si>
    <t>Emerald City 12 Megan</t>
  </si>
  <si>
    <t>FJ2MAGNM3pm</t>
  </si>
  <si>
    <t>Magnum Youth Academy 2</t>
  </si>
  <si>
    <t>fj3lakem1pm</t>
  </si>
  <si>
    <t>Lake Murray Volleyball Club</t>
  </si>
  <si>
    <t>Lake Murray 13 Nat Red</t>
  </si>
  <si>
    <t>fj3mtnel1pm</t>
  </si>
  <si>
    <t>MEVC13Kenny</t>
  </si>
  <si>
    <t>fj3pstri1pm</t>
  </si>
  <si>
    <t>PSVC 13 Jamaica</t>
  </si>
  <si>
    <t>fj3pstri2pm</t>
  </si>
  <si>
    <t>PSVC 13 Brett</t>
  </si>
  <si>
    <t>fj3upwrd2pm</t>
  </si>
  <si>
    <t>Upward Stars 13 Chelsea</t>
  </si>
  <si>
    <t>fj3crone1pm</t>
  </si>
  <si>
    <t>C1VB 13 Power Greenville</t>
  </si>
  <si>
    <t>fj3magnm1pm</t>
  </si>
  <si>
    <t>Magnum 13 Champion</t>
  </si>
  <si>
    <t>fj3crosf1pm</t>
  </si>
  <si>
    <t>Crossfire 13 Courtney</t>
  </si>
  <si>
    <t>fj3axise1pm</t>
  </si>
  <si>
    <t>Axis 13 Susan Adidas</t>
  </si>
  <si>
    <t>fj3scmid5pm</t>
  </si>
  <si>
    <t>SC Midlands 13 Boys.</t>
  </si>
  <si>
    <t>fj3scmid1pm</t>
  </si>
  <si>
    <t>SC Midlands 13 National</t>
  </si>
  <si>
    <t>fj3crone2pm</t>
  </si>
  <si>
    <t>C1VB 13 Power Pickens</t>
  </si>
  <si>
    <t>fj3slegy1pm</t>
  </si>
  <si>
    <t>Southern Legacy Volleyball</t>
  </si>
  <si>
    <t>Southern Legacy 13 Elite</t>
  </si>
  <si>
    <t>fj3footh1pm</t>
  </si>
  <si>
    <t>FVC 13 Vickie</t>
  </si>
  <si>
    <t>fj3srsvc1pm</t>
  </si>
  <si>
    <t>SRS 13 Blue</t>
  </si>
  <si>
    <t>fj3lakem2pm</t>
  </si>
  <si>
    <t>Lake Murray 13 Reg Black</t>
  </si>
  <si>
    <t>fj3mbeac1pm</t>
  </si>
  <si>
    <t>Myrtle Beach Volleyball Club</t>
  </si>
  <si>
    <t>MBVC 13u Elite Karla</t>
  </si>
  <si>
    <t>fj3crone3pm</t>
  </si>
  <si>
    <t>C1VB 13 Regional Grvl</t>
  </si>
  <si>
    <t>fj3force1pm</t>
  </si>
  <si>
    <t>Palmetto Force VBC</t>
  </si>
  <si>
    <t>Palmetto Force VBC U13</t>
  </si>
  <si>
    <t>fj3pstri3pm</t>
  </si>
  <si>
    <t>PSVC 13-Hannah</t>
  </si>
  <si>
    <t>fj3union1pm</t>
  </si>
  <si>
    <t>UNION COUNTY VOLLEYBALL CLUB</t>
  </si>
  <si>
    <t>UCVC-SC 13-1</t>
  </si>
  <si>
    <t>fj3clubs1pm</t>
  </si>
  <si>
    <t>CSNS 13-1</t>
  </si>
  <si>
    <t>fj3csrah1pm</t>
  </si>
  <si>
    <t>CSRA Heat</t>
  </si>
  <si>
    <t>CSRA Heat 13 Gold</t>
  </si>
  <si>
    <t>fj3ecity1pm</t>
  </si>
  <si>
    <t>Emerald City 13 Boo</t>
  </si>
  <si>
    <t>fj3atown1pm</t>
  </si>
  <si>
    <t>ATown Volleyball Academy</t>
  </si>
  <si>
    <t>ATown 13 Orange 1</t>
  </si>
  <si>
    <t>fj3crone4pm</t>
  </si>
  <si>
    <t>C1VB 13 State Grvl</t>
  </si>
  <si>
    <t>fj3upsvc1pm</t>
  </si>
  <si>
    <t>Upstate Volleyball Club</t>
  </si>
  <si>
    <t>Upstate 13-1 Sydney</t>
  </si>
  <si>
    <t>fj3crosf2pm</t>
  </si>
  <si>
    <t>Crossfire 13 Eddie</t>
  </si>
  <si>
    <t>fj3inten2pm</t>
  </si>
  <si>
    <t>IVC 13 Reg Summer</t>
  </si>
  <si>
    <t>fj3hlyct1pm</t>
  </si>
  <si>
    <t>Holy City Volleyball Club</t>
  </si>
  <si>
    <t>HCV 13 Premier</t>
  </si>
  <si>
    <t>fj3slegy3pm</t>
  </si>
  <si>
    <t>Southern Legacy 13 Club</t>
  </si>
  <si>
    <t>fj3mbeac2pm</t>
  </si>
  <si>
    <t>MBVC 13U Elite June</t>
  </si>
  <si>
    <t>fj3slegy2pm</t>
  </si>
  <si>
    <t>Southern Legacy 13 Power</t>
  </si>
  <si>
    <t>fj3upwrdapm</t>
  </si>
  <si>
    <t>Upward Stars 13 BrittanyL</t>
  </si>
  <si>
    <t>fj3atown2pm</t>
  </si>
  <si>
    <t>ATown 13 Orange 2</t>
  </si>
  <si>
    <t>fj3crone5pm</t>
  </si>
  <si>
    <t>C1VB 13 State Pickens</t>
  </si>
  <si>
    <t>fj3scwea1pm</t>
  </si>
  <si>
    <t>SCWEVC13UWINGS</t>
  </si>
  <si>
    <t>fj3excel2pm</t>
  </si>
  <si>
    <t>EXCELL 13 Select 2019</t>
  </si>
  <si>
    <t>fj3csrah2pm</t>
  </si>
  <si>
    <t>CSRA Heat 13 Black</t>
  </si>
  <si>
    <t>fj3csrah3pm</t>
  </si>
  <si>
    <t>CSRA Heat 13 Red</t>
  </si>
  <si>
    <t>fj3inten3pm</t>
  </si>
  <si>
    <t>IVC Reg13 Adidas Dave</t>
  </si>
  <si>
    <t>fj3scmid3pm</t>
  </si>
  <si>
    <t>SC Midlands 13 Red</t>
  </si>
  <si>
    <t>fj3inten1pm</t>
  </si>
  <si>
    <t>IVC Reg 13 Adidas Brit</t>
  </si>
  <si>
    <t>fj3scmid2pm</t>
  </si>
  <si>
    <t>SC Midlands 13 Black</t>
  </si>
  <si>
    <t>fj3magnm2pm</t>
  </si>
  <si>
    <t>Magnum 13 Black</t>
  </si>
  <si>
    <t>fj3scmid4pm</t>
  </si>
  <si>
    <t>SC Midlands 13 White</t>
  </si>
  <si>
    <t>fj4scmid1pm</t>
  </si>
  <si>
    <t>SC Midlands 14 National B</t>
  </si>
  <si>
    <t>fj4magnm1pm</t>
  </si>
  <si>
    <t>Magnum 14 Champion</t>
  </si>
  <si>
    <t>fj4lakem1pm</t>
  </si>
  <si>
    <t>Lake Murray 14 Nat Red</t>
  </si>
  <si>
    <t>fj4pstri1pm</t>
  </si>
  <si>
    <t>PSVC 14 Bethany</t>
  </si>
  <si>
    <t>fj4crone1pm</t>
  </si>
  <si>
    <t>C1VB 14 Power Greenville</t>
  </si>
  <si>
    <t>fj4crone2pm</t>
  </si>
  <si>
    <t>C1VB 14 Power Pickens</t>
  </si>
  <si>
    <t>fj4srsvc1pm</t>
  </si>
  <si>
    <t>SRS 14 Blue</t>
  </si>
  <si>
    <t>fj4upwrd2pm</t>
  </si>
  <si>
    <t>Upward Stars 14 Bridgette</t>
  </si>
  <si>
    <t>fj4pstri3pm</t>
  </si>
  <si>
    <t>PSVC 14 Andria</t>
  </si>
  <si>
    <t>fj4excel1pm</t>
  </si>
  <si>
    <t>Excell 14 Premire 2019</t>
  </si>
  <si>
    <t>fj4lowco1pm</t>
  </si>
  <si>
    <t>Low Country Volleyball Club</t>
  </si>
  <si>
    <t>Low Country 14N</t>
  </si>
  <si>
    <t>fj4inten1pm</t>
  </si>
  <si>
    <t>IVC Adidas Elite Makaela</t>
  </si>
  <si>
    <t>fj4crosf1pm</t>
  </si>
  <si>
    <t>Crossfire 14 Chris</t>
  </si>
  <si>
    <t>fj4magnm2pm</t>
  </si>
  <si>
    <t>Magnum 14 Elite</t>
  </si>
  <si>
    <t>fj4pstri2pm</t>
  </si>
  <si>
    <t>PSVC 14 Doug</t>
  </si>
  <si>
    <t>fj4pmelt1pm</t>
  </si>
  <si>
    <t>Palmetto Elite</t>
  </si>
  <si>
    <t>Palmetto Elite 14-1</t>
  </si>
  <si>
    <t>fj4csrah1pm</t>
  </si>
  <si>
    <t>CSRA Heat 14 National</t>
  </si>
  <si>
    <t>fj4pstri4pm</t>
  </si>
  <si>
    <t>PSVC 14 Catheryne</t>
  </si>
  <si>
    <t>fj4upsvc1pm</t>
  </si>
  <si>
    <t>Upstate 14-1 Greg</t>
  </si>
  <si>
    <t>fj4scmid2pm</t>
  </si>
  <si>
    <t>SC Midlands 14 National R</t>
  </si>
  <si>
    <t>fj4upwrd3pm</t>
  </si>
  <si>
    <t>Upward Stars 14 Tara</t>
  </si>
  <si>
    <t>fj4inten2pm</t>
  </si>
  <si>
    <t>IVC Elite Adidas Cat</t>
  </si>
  <si>
    <t>fj4lakem2pm</t>
  </si>
  <si>
    <t>Lake Murray 14 Nat Black</t>
  </si>
  <si>
    <t>fj4clubs1pm</t>
  </si>
  <si>
    <t>CSNS 14-1</t>
  </si>
  <si>
    <t>fj4mtnel1pm</t>
  </si>
  <si>
    <t>MEVC14Cori</t>
  </si>
  <si>
    <t>fj4footh1pm</t>
  </si>
  <si>
    <t>FVC 14 King</t>
  </si>
  <si>
    <t>fj4scmid3pm</t>
  </si>
  <si>
    <t>SC Midlands 14 Perf B</t>
  </si>
  <si>
    <t>fj4crone3pm</t>
  </si>
  <si>
    <t>C1VB 14 Regional Grvl</t>
  </si>
  <si>
    <t>fj4ignte1pm</t>
  </si>
  <si>
    <t>Ignite</t>
  </si>
  <si>
    <t>Ignite 14</t>
  </si>
  <si>
    <t>fj4kc11j1pm</t>
  </si>
  <si>
    <t>KC11 Volleyball Club</t>
  </si>
  <si>
    <t>KC11 14's</t>
  </si>
  <si>
    <t>fj4inten3pm</t>
  </si>
  <si>
    <t>IVC Perf Adidas Alex</t>
  </si>
  <si>
    <t>fj4srsvc2pm</t>
  </si>
  <si>
    <t>SRS 14 Red</t>
  </si>
  <si>
    <t>fj4magnm3pm</t>
  </si>
  <si>
    <t>Magnum 14 Black</t>
  </si>
  <si>
    <t>fj4upsvc3pm</t>
  </si>
  <si>
    <t>Upstate 14-3 Kristen</t>
  </si>
  <si>
    <t>fj4scmid4pm</t>
  </si>
  <si>
    <t>SC Midlands 14 Perf R</t>
  </si>
  <si>
    <t>fj4lowco2pm</t>
  </si>
  <si>
    <t>Low Country 14P</t>
  </si>
  <si>
    <t>fj4csrah2pm</t>
  </si>
  <si>
    <t>CSRA Heat 14 Gold</t>
  </si>
  <si>
    <t>fj4crone4pm</t>
  </si>
  <si>
    <t>C1VB 14 Regional Pickens</t>
  </si>
  <si>
    <t>fj4lakem3pm</t>
  </si>
  <si>
    <t>Lake Murray 14 Reg Black</t>
  </si>
  <si>
    <t>fj4crosf2pm</t>
  </si>
  <si>
    <t>Crossfire 14 Dan</t>
  </si>
  <si>
    <t>fj4inten5pm</t>
  </si>
  <si>
    <t>IVC Perf Adidas Mike</t>
  </si>
  <si>
    <t>fj4fcavc1pm</t>
  </si>
  <si>
    <t>FCA Volleyball 14U Jim</t>
  </si>
  <si>
    <t>fj4inten4pm</t>
  </si>
  <si>
    <t>IVC Perf Adidas Amy</t>
  </si>
  <si>
    <t>fj4ecity1pm</t>
  </si>
  <si>
    <t>Emerald City 14 Kim</t>
  </si>
  <si>
    <t>fj4csele1pm</t>
  </si>
  <si>
    <t>Coastal Select</t>
  </si>
  <si>
    <t>Coastal Select 14</t>
  </si>
  <si>
    <t>fj4inten6pm</t>
  </si>
  <si>
    <t>IVC Perf Adidas Lacey</t>
  </si>
  <si>
    <t>fj4sumtr3pm</t>
  </si>
  <si>
    <t>Sumter VBC</t>
  </si>
  <si>
    <t>Sumter VBC 14 White</t>
  </si>
  <si>
    <t>fj4prage1pm</t>
  </si>
  <si>
    <t>Palmetto Rage Volleyball Club</t>
  </si>
  <si>
    <t>14U Elite Lindsey</t>
  </si>
  <si>
    <t>fj4excel2pm</t>
  </si>
  <si>
    <t>Excell 14 Select 2019</t>
  </si>
  <si>
    <t>fj4branc1pm</t>
  </si>
  <si>
    <t>Branchville Juniors</t>
  </si>
  <si>
    <t>BCJCVB 14U WHITE</t>
  </si>
  <si>
    <t>fj4sumtr1pm</t>
  </si>
  <si>
    <t>Sumter VBC 14 Gray</t>
  </si>
  <si>
    <t>fj4csrah3pm</t>
  </si>
  <si>
    <t>CSRA Heat 14 Black</t>
  </si>
  <si>
    <t>fj4srsvc3pm</t>
  </si>
  <si>
    <t>SRS 14 White</t>
  </si>
  <si>
    <t>fj4upsvc2pm</t>
  </si>
  <si>
    <t>Upstate 14-2 Katherine</t>
  </si>
  <si>
    <t>fj4crone5pm</t>
  </si>
  <si>
    <t>C1VB 14 State Grvl</t>
  </si>
  <si>
    <t>fj4beauf1pm</t>
  </si>
  <si>
    <t>Beaufort Volleyball Club</t>
  </si>
  <si>
    <t>Beaufort Fourteens'</t>
  </si>
  <si>
    <t>fj4pedva1pm</t>
  </si>
  <si>
    <t>Pee Dee Volleyball Academy</t>
  </si>
  <si>
    <t>PDVA 14-1</t>
  </si>
  <si>
    <t>fj4inten7pm</t>
  </si>
  <si>
    <t>IVC Reg Adidas Janet</t>
  </si>
  <si>
    <t>fj4sumtr2pm</t>
  </si>
  <si>
    <t>Sumter VBC 14 Blue</t>
  </si>
  <si>
    <t>fj4scmid5pm</t>
  </si>
  <si>
    <t>SC Midlands 14 Black</t>
  </si>
  <si>
    <t>fj4csrah5pm</t>
  </si>
  <si>
    <t>CSRA Heat 14 White</t>
  </si>
  <si>
    <t>fj4aelit1pm</t>
  </si>
  <si>
    <t>Augusta Elite</t>
  </si>
  <si>
    <t>Augusta Elite 14U</t>
  </si>
  <si>
    <t>fj4kersh1pm</t>
  </si>
  <si>
    <t>Kershaw 14 Black</t>
  </si>
  <si>
    <t>fj4scwea1pm</t>
  </si>
  <si>
    <t>SCWEVC14URAPTORS</t>
  </si>
  <si>
    <t>fj4hvelo1pm</t>
  </si>
  <si>
    <t>High Velocity VBC</t>
  </si>
  <si>
    <t>High Velocity 14's</t>
  </si>
  <si>
    <t>fj4ladyc1pm</t>
  </si>
  <si>
    <t>Orangeburg Lady Cubs</t>
  </si>
  <si>
    <t>OLC 14s Purple Elite</t>
  </si>
  <si>
    <t>fj4slegy1pm</t>
  </si>
  <si>
    <t>Southern Legacy 14 Club</t>
  </si>
  <si>
    <t>fj4inten8pm</t>
  </si>
  <si>
    <t>IVC Reg 14 Adidas Pennie</t>
  </si>
  <si>
    <t>fj4scmid6pm</t>
  </si>
  <si>
    <t>SC Midlands 14 Red</t>
  </si>
  <si>
    <t>fj4union1pm</t>
  </si>
  <si>
    <t>UCVC-SC 14-1</t>
  </si>
  <si>
    <t>fj5csrah1pm</t>
  </si>
  <si>
    <t>CSRA Heat 15 National</t>
  </si>
  <si>
    <t>fj5magnm1pm</t>
  </si>
  <si>
    <t>Magnum 15 Champion</t>
  </si>
  <si>
    <t>fj5pstri1pm</t>
  </si>
  <si>
    <t>PSVC 15 Cindy</t>
  </si>
  <si>
    <t>fj5crosf1pm</t>
  </si>
  <si>
    <t>Crossfire 15 Mellie</t>
  </si>
  <si>
    <t>fj5upwrd1pm</t>
  </si>
  <si>
    <t>Upward Stars 15 Sarah G</t>
  </si>
  <si>
    <t>fj5inten1pm</t>
  </si>
  <si>
    <t>IVC 15 Adidas Elite Jerry</t>
  </si>
  <si>
    <t>fj5upwrd3pm</t>
  </si>
  <si>
    <t>Upward Stars 15 Jimmy</t>
  </si>
  <si>
    <t>fj5pstri2pm</t>
  </si>
  <si>
    <t>PSVC 15 Sabina</t>
  </si>
  <si>
    <t>fj5cacad1pm</t>
  </si>
  <si>
    <t>Charleston Academy</t>
  </si>
  <si>
    <t>CA 15-1</t>
  </si>
  <si>
    <t>fj5srsvc1pm</t>
  </si>
  <si>
    <t>SRS 15 Blue</t>
  </si>
  <si>
    <t>fj5magnm2pm</t>
  </si>
  <si>
    <t>Magnum 15 Elite</t>
  </si>
  <si>
    <t>fj5lakem1pm</t>
  </si>
  <si>
    <t>Lake Murray 15 Nat Red</t>
  </si>
  <si>
    <t>fj5lowco1pm</t>
  </si>
  <si>
    <t>Low Country 15 National</t>
  </si>
  <si>
    <t>fj5kc11j1pm</t>
  </si>
  <si>
    <t>KC11 15s</t>
  </si>
  <si>
    <t>fj5scmid1pm</t>
  </si>
  <si>
    <t>SC Midlands 15 National</t>
  </si>
  <si>
    <t>fj5crosf2pm</t>
  </si>
  <si>
    <t>Crossfire 15 Carla</t>
  </si>
  <si>
    <t>fj5upwrdapm</t>
  </si>
  <si>
    <t>Upward Stars 15 Anderson</t>
  </si>
  <si>
    <t>fj5upwrd5pm</t>
  </si>
  <si>
    <t>Upward Stars 15 Bass</t>
  </si>
  <si>
    <t>fj5mbeac1pm</t>
  </si>
  <si>
    <t>MBVC 16U Elite Brittany</t>
  </si>
  <si>
    <t>fj5mtnel1pm</t>
  </si>
  <si>
    <t>MEVC15Steph</t>
  </si>
  <si>
    <t>fj5atown2pm</t>
  </si>
  <si>
    <t>ATown 15 Black</t>
  </si>
  <si>
    <t>fj5excel1pm</t>
  </si>
  <si>
    <t>EXCELL 15 Premier 2019</t>
  </si>
  <si>
    <t>fj5pstri3pm</t>
  </si>
  <si>
    <t>PSVC 15-Joe</t>
  </si>
  <si>
    <t>fj5force1pm</t>
  </si>
  <si>
    <t>Palmetto Force VBC U15</t>
  </si>
  <si>
    <t>fj5prage1pm</t>
  </si>
  <si>
    <t>15U Elite Alicia</t>
  </si>
  <si>
    <t>fj5crone1pm</t>
  </si>
  <si>
    <t>C1VB 15 Elite Grvl</t>
  </si>
  <si>
    <t>fj5upwrd6pm</t>
  </si>
  <si>
    <t>Upward Stars 15 Kelly</t>
  </si>
  <si>
    <t>fj5csrah2pm</t>
  </si>
  <si>
    <t>CSRA Heat 15 Gold</t>
  </si>
  <si>
    <t>fj5scmid2pm</t>
  </si>
  <si>
    <t>SC Midlands 15 Perfor</t>
  </si>
  <si>
    <t>fj5ladyc1pm</t>
  </si>
  <si>
    <t>OLC purple Elite 15s</t>
  </si>
  <si>
    <t>fj5branc1pm</t>
  </si>
  <si>
    <t>BCJCVB 15U PINK</t>
  </si>
  <si>
    <t>fj5inten2pm</t>
  </si>
  <si>
    <t>Ivc 15 Elite Adidas Eliz</t>
  </si>
  <si>
    <t>fj5union1pm</t>
  </si>
  <si>
    <t>UCVC-SC 15-1</t>
  </si>
  <si>
    <t>fj5footh2pm</t>
  </si>
  <si>
    <t>FVC 15 Tina</t>
  </si>
  <si>
    <t>fj5scwea1pm</t>
  </si>
  <si>
    <t>SCWEVC15UTALONS</t>
  </si>
  <si>
    <t>fj5slegy2pm</t>
  </si>
  <si>
    <t>Southern Legacy 15 Power</t>
  </si>
  <si>
    <t>fj5csrah3pm</t>
  </si>
  <si>
    <t>CSRA Heat 15 Black</t>
  </si>
  <si>
    <t>fj5ecity1pm</t>
  </si>
  <si>
    <t>Emerald City 15 Julie</t>
  </si>
  <si>
    <t>fj5mbeac2pm</t>
  </si>
  <si>
    <t>MBVC 15U Elite Walter</t>
  </si>
  <si>
    <t>fj5sandh1pm</t>
  </si>
  <si>
    <t>Sandhills Volleyball Club</t>
  </si>
  <si>
    <t>SVBC Blazers 15 Courtney</t>
  </si>
  <si>
    <t>fj5sumtr1pm</t>
  </si>
  <si>
    <t>Sumter VBC 15 Gray</t>
  </si>
  <si>
    <t>fj5atown1pm</t>
  </si>
  <si>
    <t>ATown 15 Orange</t>
  </si>
  <si>
    <t>fj5footh1pm</t>
  </si>
  <si>
    <t>FVC 15 Mike</t>
  </si>
  <si>
    <t>fj5upwrd9pm</t>
  </si>
  <si>
    <t>Upward Stars 15 Karen</t>
  </si>
  <si>
    <t>fj5aelit1pm</t>
  </si>
  <si>
    <t>Augusta Elite 15U</t>
  </si>
  <si>
    <t>fj5cstar1pm</t>
  </si>
  <si>
    <t>Palmetto Starlings</t>
  </si>
  <si>
    <t>Palmetto Starling 15-1 NB</t>
  </si>
  <si>
    <t>fj5csrah4pm</t>
  </si>
  <si>
    <t>CSRA Heat 15 Red</t>
  </si>
  <si>
    <t>fj5scmid3pm</t>
  </si>
  <si>
    <t>SC Midlands 15 Black</t>
  </si>
  <si>
    <t>fj5sumtr2pm</t>
  </si>
  <si>
    <t>Sumter VBC 15 White</t>
  </si>
  <si>
    <t>fj5inten3pm</t>
  </si>
  <si>
    <t>Intense Reg Adidas Alan</t>
  </si>
  <si>
    <t>fj6magnm1pm</t>
  </si>
  <si>
    <t>Magnum 16 Champion</t>
  </si>
  <si>
    <t>fj6scmid1pm</t>
  </si>
  <si>
    <t>SC Midlands 16 National</t>
  </si>
  <si>
    <t>fj6lowco1pm</t>
  </si>
  <si>
    <t>Low Country 16 National</t>
  </si>
  <si>
    <t>fj6crone2pm</t>
  </si>
  <si>
    <t>C1VB 16 Elite Pickens</t>
  </si>
  <si>
    <t>fj6mbeac1pm</t>
  </si>
  <si>
    <t>MBVC 16U Elite Randy</t>
  </si>
  <si>
    <t>fj6upwrd1pm</t>
  </si>
  <si>
    <t>Upward Stars 16 Taylor</t>
  </si>
  <si>
    <t>fj6srsvc1pm</t>
  </si>
  <si>
    <t>SRS 16 Blue</t>
  </si>
  <si>
    <t>fj6fcavc1pm</t>
  </si>
  <si>
    <t>FCA Volleyball 16U Jenni</t>
  </si>
  <si>
    <t>fj6upwrd3pm</t>
  </si>
  <si>
    <t>Upward Stars 16 Brittni</t>
  </si>
  <si>
    <t>fj6mtnel1pm</t>
  </si>
  <si>
    <t>MEVC16Kenny</t>
  </si>
  <si>
    <t>fj6upsvc1pm</t>
  </si>
  <si>
    <t>Upstate 16-1 Amber</t>
  </si>
  <si>
    <t>fj6crone1pm</t>
  </si>
  <si>
    <t>C1VB 16 National Grvl</t>
  </si>
  <si>
    <t>fj6pstri1pm</t>
  </si>
  <si>
    <t>PSVC 16 Jonathan</t>
  </si>
  <si>
    <t>fj6magnm2pm</t>
  </si>
  <si>
    <t>Magnum 16 Elite</t>
  </si>
  <si>
    <t>fj6mtnel2pm</t>
  </si>
  <si>
    <t>MEVC16Cori</t>
  </si>
  <si>
    <t>fj6prage1pm</t>
  </si>
  <si>
    <t>16U Elite Trisha</t>
  </si>
  <si>
    <t>fj6ctrav1pm</t>
  </si>
  <si>
    <t>Carolina Travelers</t>
  </si>
  <si>
    <t>CTV 16-1</t>
  </si>
  <si>
    <t>fj6lakem1pm</t>
  </si>
  <si>
    <t>Lake Murray 16 Nat Red</t>
  </si>
  <si>
    <t>fj6inten1pm</t>
  </si>
  <si>
    <t>Intense Adidas Elite Ed</t>
  </si>
  <si>
    <t>fj6inten3pm</t>
  </si>
  <si>
    <t>Intense Elite Adidas MD</t>
  </si>
  <si>
    <t>fj6slegy1pm</t>
  </si>
  <si>
    <t>Southern Legacy 16 Elite</t>
  </si>
  <si>
    <t>fj6magnm3pm</t>
  </si>
  <si>
    <t>Magnum 16 Black</t>
  </si>
  <si>
    <t>fj6upwrd4pm</t>
  </si>
  <si>
    <t>Upward Stars 16 Shannon</t>
  </si>
  <si>
    <t>fj6upsvc2pm</t>
  </si>
  <si>
    <t>Upstate 16-2 Johna</t>
  </si>
  <si>
    <t>fj6pstri2pm</t>
  </si>
  <si>
    <t>PSVC 16 Sam</t>
  </si>
  <si>
    <t>fj6crone3pm</t>
  </si>
  <si>
    <t>C1VB 16 Power Grvl</t>
  </si>
  <si>
    <t>fj6lwext1pm</t>
  </si>
  <si>
    <t>Lake Wylie Extreme</t>
  </si>
  <si>
    <t>Lake Wiley Extreme 16s</t>
  </si>
  <si>
    <t>fj6cstar1pm</t>
  </si>
  <si>
    <t>Palmetto Starlings 16-1</t>
  </si>
  <si>
    <t>fj6upwrd5pm</t>
  </si>
  <si>
    <t>Upward Stars 16 Olivia</t>
  </si>
  <si>
    <t>fj6motoj5pm</t>
  </si>
  <si>
    <t>MOTO</t>
  </si>
  <si>
    <t>IGNITE 16s</t>
  </si>
  <si>
    <t>fj6upwrd6pm</t>
  </si>
  <si>
    <t>Upward Stars 16 Kirsten</t>
  </si>
  <si>
    <t>fj6kvcjr1pm</t>
  </si>
  <si>
    <t>KVC Jrs</t>
  </si>
  <si>
    <t>KVC 16</t>
  </si>
  <si>
    <t>fj6atown1pm</t>
  </si>
  <si>
    <t>ATown 16 Black</t>
  </si>
  <si>
    <t>fj6aelit1pm</t>
  </si>
  <si>
    <t>Augusta Elite 16U</t>
  </si>
  <si>
    <t>fj6excel1pm</t>
  </si>
  <si>
    <t>Excell 16 Premier 2019</t>
  </si>
  <si>
    <t>fj6ignte1pm</t>
  </si>
  <si>
    <t>Ignite Volleyball Academy</t>
  </si>
  <si>
    <t>Ignite 16</t>
  </si>
  <si>
    <t>fj6csrah1pm</t>
  </si>
  <si>
    <t>CSRA Heat 16 Gold</t>
  </si>
  <si>
    <t>fj6starl1pm</t>
  </si>
  <si>
    <t>Columbia SC Starlings</t>
  </si>
  <si>
    <t>Columbia SC Starlings 16</t>
  </si>
  <si>
    <t>fj6csele1pm</t>
  </si>
  <si>
    <t>Coastal Select 16</t>
  </si>
  <si>
    <t>fj6excel2pm</t>
  </si>
  <si>
    <t>EXCELL 16 Select 2019</t>
  </si>
  <si>
    <t>fj6crone4pm</t>
  </si>
  <si>
    <t>C1VB 16 Regional Grvl</t>
  </si>
  <si>
    <t>fj6scwea1pm</t>
  </si>
  <si>
    <t>SCWEVC16UWARRIORS</t>
  </si>
  <si>
    <t>fj6scmid2pm</t>
  </si>
  <si>
    <t>SC Midlands 16 Perfor</t>
  </si>
  <si>
    <t>fj6twocizpm</t>
  </si>
  <si>
    <t>Two Cities</t>
  </si>
  <si>
    <t>fj6mbeac2pm</t>
  </si>
  <si>
    <t>MBVC 16u Elite Taylor</t>
  </si>
  <si>
    <t>fj6branc1pm</t>
  </si>
  <si>
    <t>BCJCVB 16U GREEN</t>
  </si>
  <si>
    <t>fj6scmid3pm</t>
  </si>
  <si>
    <t>SC Midlands 16 Black</t>
  </si>
  <si>
    <t>fj6inten2pm</t>
  </si>
  <si>
    <t>Intense Reg Adidas Drew</t>
  </si>
  <si>
    <t>fj6csrah2pm</t>
  </si>
  <si>
    <t>CSRA Heat 16 Black</t>
  </si>
  <si>
    <t>fj7excel1pm</t>
  </si>
  <si>
    <t>EXCELL 17 Premier 2019</t>
  </si>
  <si>
    <t>fj7crosf1pm</t>
  </si>
  <si>
    <t>Crossfire 17 Tiffany</t>
  </si>
  <si>
    <t>fj7pstri1pm</t>
  </si>
  <si>
    <t>PSVC 17 Aaron</t>
  </si>
  <si>
    <t>fj7upwrd1pm</t>
  </si>
  <si>
    <t>Upward Stars 17 Katie</t>
  </si>
  <si>
    <t>fj7upwrd3pm</t>
  </si>
  <si>
    <t>Upward Stars 17 Mark</t>
  </si>
  <si>
    <t>fj7scmid1pm</t>
  </si>
  <si>
    <t>SC Midlands 17 National</t>
  </si>
  <si>
    <t>fj7fcavc1pm</t>
  </si>
  <si>
    <t>FCA Volleyball 17U AJ</t>
  </si>
  <si>
    <t>fj8csrah1pm</t>
  </si>
  <si>
    <t>CSRA Heat 17N Michael</t>
  </si>
  <si>
    <t>fj7kvcjr1pm</t>
  </si>
  <si>
    <t>KVC 17</t>
  </si>
  <si>
    <t>fj7lakem1pm</t>
  </si>
  <si>
    <t>Lake Murray 17 Nat Red</t>
  </si>
  <si>
    <t>fj7upwrdapm</t>
  </si>
  <si>
    <t>Upward Stars 17 Jasmin</t>
  </si>
  <si>
    <t>fj7upwrd4pm</t>
  </si>
  <si>
    <t>Upward Stars 17 BC</t>
  </si>
  <si>
    <t>fj7crosf2pm</t>
  </si>
  <si>
    <t>Crossfire 17 Jerad</t>
  </si>
  <si>
    <t>fj7upsvc1pm</t>
  </si>
  <si>
    <t>Upstate 17-1 Coco</t>
  </si>
  <si>
    <t>fj7motoj1pm</t>
  </si>
  <si>
    <t>IGNITE 17-1</t>
  </si>
  <si>
    <t>fj7csrah1pm</t>
  </si>
  <si>
    <t>CSRA Heat 17 National</t>
  </si>
  <si>
    <t>fj7atown1pm</t>
  </si>
  <si>
    <t>ATown 17 Black</t>
  </si>
  <si>
    <t>fj7srsvc1pm</t>
  </si>
  <si>
    <t>SRS 17 Blue</t>
  </si>
  <si>
    <t>fj7atown2pm</t>
  </si>
  <si>
    <t>ATown 17 Gray 1</t>
  </si>
  <si>
    <t>fj7union1pm</t>
  </si>
  <si>
    <t>UCVC-SC 17-1</t>
  </si>
  <si>
    <t>fj7aelit1pm</t>
  </si>
  <si>
    <t>Augusta Elite 17U</t>
  </si>
  <si>
    <t>fj7lakem2pm</t>
  </si>
  <si>
    <t>Lake Murray 17 Nat Black</t>
  </si>
  <si>
    <t>fj7seasd1pm</t>
  </si>
  <si>
    <t>Seaside Volleyball Club</t>
  </si>
  <si>
    <t>Seaside 17</t>
  </si>
  <si>
    <t>fj7upsvc2pm</t>
  </si>
  <si>
    <t>Upstate 17-2 Bre</t>
  </si>
  <si>
    <t>fj7sumtr1pm</t>
  </si>
  <si>
    <t>Sumter VBC 17 OJ</t>
  </si>
  <si>
    <t>fj7sumtr2pm</t>
  </si>
  <si>
    <t>Sumter VBC 17 Laren</t>
  </si>
  <si>
    <t>fj7pmelt1pm</t>
  </si>
  <si>
    <t>Palmetto Elite 17-1</t>
  </si>
  <si>
    <t>fj7kersh1pm</t>
  </si>
  <si>
    <t>Kershaw 17 Black</t>
  </si>
  <si>
    <t>fj7pedva1pm</t>
  </si>
  <si>
    <t>PDVA 17-1</t>
  </si>
  <si>
    <t>fj7starl1pm</t>
  </si>
  <si>
    <t>Columbia SC Starlings 17</t>
  </si>
  <si>
    <t>fj8inten1pm</t>
  </si>
  <si>
    <t>Intense Adidas Elite EJ</t>
  </si>
  <si>
    <t>fj8crone1pm</t>
  </si>
  <si>
    <t>C1VB 18 Power</t>
  </si>
  <si>
    <t>fj8scmid1pm</t>
  </si>
  <si>
    <t>SC Midlands 18 National</t>
  </si>
  <si>
    <t>fj8pstri1pm</t>
  </si>
  <si>
    <t>PSVC 18 Amir</t>
  </si>
  <si>
    <t>fj8upsvc1pm</t>
  </si>
  <si>
    <t>Upstate 18-1 Greg</t>
  </si>
  <si>
    <t>fj8upwrdapm</t>
  </si>
  <si>
    <t>Upward Stars 18 JJ</t>
  </si>
  <si>
    <t>fj8lowco1pm</t>
  </si>
  <si>
    <t>Low Country 18 National</t>
  </si>
  <si>
    <t>fj8sumtr1pm</t>
  </si>
  <si>
    <t>Sumter VBC 18 Heath</t>
  </si>
  <si>
    <t>fj8beauf1pm</t>
  </si>
  <si>
    <t>Beaufort Select 18U</t>
  </si>
  <si>
    <t>fj8lakem1pm</t>
  </si>
  <si>
    <t>Lake Murray 18 Nat Red</t>
  </si>
  <si>
    <t>fj8upwrd3pm</t>
  </si>
  <si>
    <t>Upward Stars 18 David</t>
  </si>
  <si>
    <t>fj8islun1pm</t>
  </si>
  <si>
    <t>Island United</t>
  </si>
  <si>
    <t>Island United 18-1</t>
  </si>
  <si>
    <t>fj8aelit1pm</t>
  </si>
  <si>
    <t>Augusta Elite 18U</t>
  </si>
  <si>
    <t>fj8inten2pm</t>
  </si>
  <si>
    <t>IVC 18 Region Adidas Mike</t>
  </si>
  <si>
    <t>fj8atown3pm</t>
  </si>
  <si>
    <t>ATown 18 Gray 2</t>
  </si>
  <si>
    <t>fj8atown2pm</t>
  </si>
  <si>
    <t>ATown 18 Gray 1</t>
  </si>
  <si>
    <t>fj8mbeac1pm</t>
  </si>
  <si>
    <t>MBVC 17/18u Elite Tom</t>
  </si>
  <si>
    <t>fj8ecity1pm</t>
  </si>
  <si>
    <t>Emerald City 18 Ettele</t>
  </si>
  <si>
    <t>fj8ladyc1pm</t>
  </si>
  <si>
    <t>OLC 18's Purple</t>
  </si>
  <si>
    <t>fj8beauf2pm</t>
  </si>
  <si>
    <t>Beaufort 18's Power</t>
  </si>
  <si>
    <t>fj8sandh1pm</t>
  </si>
  <si>
    <t>SVBC Blazers 18</t>
  </si>
  <si>
    <t>fj8scmid2pm</t>
  </si>
  <si>
    <t>SC Midlands 18 Perfor</t>
  </si>
  <si>
    <t>fj8crone2pm</t>
  </si>
  <si>
    <t>C1VB 18 Regional Pickens</t>
  </si>
  <si>
    <t>fj8hvelo1pm</t>
  </si>
  <si>
    <t>High Velocity 18's</t>
  </si>
  <si>
    <t>fj8branc1pm</t>
  </si>
  <si>
    <t>BCJCVB 18U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</si>
</sst>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##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2" borderId="0" xfId="1" applyFont="1" applyFill="1"/>
    <xf numFmtId="0" fontId="1" fillId="2" borderId="0" xfId="1" applyFill="1"/>
    <xf numFmtId="0" fontId="3" fillId="0" borderId="0" xfId="0" applyFont="1" applyAlignment="1">
      <alignment wrapText="1"/>
    </xf>
    <xf numFmtId="164" fontId="1" fillId="2" borderId="0" xfId="1" applyNumberFormat="1" applyFill="1"/>
    <xf numFmtId="0" fontId="0" fillId="2" borderId="0" xfId="1" applyFont="1" applyFill="1" applyAlignment="1">
      <alignment wrapText="1"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vertical="top"/>
    </xf>
    <xf numFmtId="0" fontId="2" fillId="2" borderId="0" xfId="1" applyFont="1" applyFill="1"/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2" borderId="0" xfId="1" applyFont="1" applyFill="1" applyAlignment="1">
      <alignment wrapText="1"/>
    </xf>
    <xf numFmtId="0" fontId="4" fillId="0" borderId="0" xfId="0" applyFont="1" applyAlignment="1">
      <alignment vertical="top"/>
    </xf>
    <xf numFmtId="0" fontId="0" fillId="0" borderId="0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9" xfId="1" xr:uid="{9CF18450-4955-4DE4-AFB0-9A75C9391D11}"/>
  </cellStyles>
  <dxfs count="645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E08DA-2717-4D44-9F6E-B9F57A41AA69}">
  <sheetPr codeName="Sheet6"/>
  <dimension ref="A1:AI480"/>
  <sheetViews>
    <sheetView tabSelected="1" workbookViewId="0">
      <pane xSplit="9" ySplit="1" topLeftCell="J2" activePane="bottomRight" state="frozen"/>
      <selection pane="topRight" activeCell="J1" sqref="J1"/>
      <selection pane="bottomLeft" activeCell="A2" sqref="A2"/>
      <selection pane="bottomRight" activeCell="Z167" sqref="Z167"/>
    </sheetView>
  </sheetViews>
  <sheetFormatPr defaultColWidth="9.140625" defaultRowHeight="15" x14ac:dyDescent="0.25"/>
  <cols>
    <col min="1" max="1" width="5.42578125" style="2" customWidth="1"/>
    <col min="2" max="2" width="2" style="2" customWidth="1"/>
    <col min="3" max="4" width="8.140625" style="2" bestFit="1" customWidth="1"/>
    <col min="5" max="5" width="4.42578125" style="2" customWidth="1"/>
    <col min="6" max="6" width="7.140625" style="2" customWidth="1"/>
    <col min="7" max="7" width="12.5703125" bestFit="1" customWidth="1"/>
    <col min="8" max="8" width="23" style="2" bestFit="1" customWidth="1"/>
    <col min="9" max="9" width="28.42578125" style="2" customWidth="1"/>
    <col min="10" max="10" width="5.7109375" style="2" customWidth="1"/>
    <col min="11" max="11" width="13.85546875" style="4" customWidth="1"/>
    <col min="12" max="12" width="5" style="2" customWidth="1"/>
    <col min="13" max="13" width="10" style="4" customWidth="1"/>
    <col min="14" max="27" width="7.5703125" style="2" customWidth="1"/>
    <col min="28" max="33" width="9.140625" style="2"/>
    <col min="34" max="35" width="12" customWidth="1"/>
    <col min="36" max="16384" width="9.140625" style="2"/>
  </cols>
  <sheetData>
    <row r="1" spans="1:27" ht="45" x14ac:dyDescent="0.25">
      <c r="A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1" t="s">
        <v>6</v>
      </c>
      <c r="I1" s="1" t="s">
        <v>7</v>
      </c>
      <c r="J1" s="2" t="s">
        <v>8</v>
      </c>
      <c r="K1" s="4" t="s">
        <v>9</v>
      </c>
      <c r="M1" s="4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</row>
    <row r="2" spans="1:27" x14ac:dyDescent="0.25">
      <c r="A2" s="2">
        <v>2</v>
      </c>
      <c r="C2" s="2" t="e">
        <f>IF(E2=#REF!,#REF!+1,1)</f>
        <v>#REF!</v>
      </c>
      <c r="D2" s="2" t="e">
        <f>IF(K2=#REF!,#REF!,C2)</f>
        <v>#REF!</v>
      </c>
      <c r="E2" s="2">
        <f>10+VALUE(RIGHT(LEFT(G2,3),1))</f>
        <v>11</v>
      </c>
      <c r="F2" s="2" t="str">
        <f>RIGHT(G2,2) &amp; IF(A2&lt;2,"x","")</f>
        <v>pm</v>
      </c>
      <c r="G2" s="6" t="s">
        <v>25</v>
      </c>
      <c r="H2" s="2" t="s">
        <v>26</v>
      </c>
      <c r="I2" s="2" t="s">
        <v>27</v>
      </c>
      <c r="K2" s="4">
        <f>LOOKUP(1E+100,M2:AB2)</f>
        <v>1493.5000938580472</v>
      </c>
      <c r="M2" s="4">
        <v>1600</v>
      </c>
      <c r="N2" s="2">
        <v>1556.3147722549772</v>
      </c>
      <c r="Q2" s="2">
        <v>1534.1206339626265</v>
      </c>
      <c r="Y2" s="2">
        <v>1493.5000938580472</v>
      </c>
    </row>
    <row r="3" spans="1:27" x14ac:dyDescent="0.25">
      <c r="A3" s="2">
        <v>2</v>
      </c>
      <c r="C3" s="2" t="e">
        <f>IF(E3=E2,C2+1,1)</f>
        <v>#REF!</v>
      </c>
      <c r="D3" s="2" t="e">
        <f>IF(K3=K2,D2,C3)</f>
        <v>#REF!</v>
      </c>
      <c r="E3" s="2">
        <f>10+VALUE(RIGHT(LEFT(G3,3),1))</f>
        <v>11</v>
      </c>
      <c r="F3" s="2" t="str">
        <f>RIGHT(G3,2) &amp; IF(A3&lt;2,"x","")</f>
        <v>pm</v>
      </c>
      <c r="G3" s="6" t="s">
        <v>28</v>
      </c>
      <c r="H3" s="2" t="s">
        <v>26</v>
      </c>
      <c r="I3" s="2" t="s">
        <v>29</v>
      </c>
      <c r="K3" s="4">
        <f>LOOKUP(1E+100,M3:AB3)</f>
        <v>1437.0557391759417</v>
      </c>
      <c r="M3" s="4">
        <v>1600</v>
      </c>
      <c r="N3" s="2">
        <v>1535.8629774152803</v>
      </c>
      <c r="Q3" s="2">
        <v>1447.3348716399526</v>
      </c>
      <c r="Y3" s="2">
        <v>1437.0557391759417</v>
      </c>
    </row>
    <row r="4" spans="1:27" x14ac:dyDescent="0.25">
      <c r="A4" s="2">
        <v>2</v>
      </c>
      <c r="C4" s="2" t="e">
        <f>IF(E4=E3,C3+1,1)</f>
        <v>#REF!</v>
      </c>
      <c r="D4" s="2" t="e">
        <f>IF(K4=K3,D3,C4)</f>
        <v>#REF!</v>
      </c>
      <c r="E4" s="2">
        <f>10+VALUE(RIGHT(LEFT(G4,3),1))</f>
        <v>11</v>
      </c>
      <c r="F4" s="2" t="str">
        <f>RIGHT(G4,2) &amp; IF(A4&lt;2,"x","")</f>
        <v>pm</v>
      </c>
      <c r="G4" s="6" t="s">
        <v>30</v>
      </c>
      <c r="H4" s="2" t="s">
        <v>31</v>
      </c>
      <c r="I4" s="2" t="s">
        <v>31</v>
      </c>
      <c r="K4" s="4">
        <f>LOOKUP(1E+100,M4:AB4)</f>
        <v>1178.5680062422625</v>
      </c>
      <c r="M4" s="4">
        <v>1200</v>
      </c>
      <c r="P4" s="2">
        <v>1178.5680062422625</v>
      </c>
    </row>
    <row r="5" spans="1:27" x14ac:dyDescent="0.25">
      <c r="A5" s="2">
        <v>5</v>
      </c>
      <c r="C5" s="2">
        <f>IF(E5=E4,C4+1,1)</f>
        <v>1</v>
      </c>
      <c r="D5" s="2">
        <f>IF(K5=K4,D4,C5)</f>
        <v>1</v>
      </c>
      <c r="E5" s="2">
        <f>10+VALUE(RIGHT(LEFT(G5,3),1))</f>
        <v>12</v>
      </c>
      <c r="F5" s="2" t="str">
        <f>RIGHT(G5,2) &amp; IF(A5&lt;2,"x","")</f>
        <v>pm</v>
      </c>
      <c r="G5" s="6" t="s">
        <v>32</v>
      </c>
      <c r="H5" s="2" t="s">
        <v>33</v>
      </c>
      <c r="I5" s="2" t="s">
        <v>34</v>
      </c>
      <c r="K5" s="4">
        <f>LOOKUP(1E+100,M5:AB5)</f>
        <v>1880.8700553608419</v>
      </c>
      <c r="M5" s="4">
        <v>1560</v>
      </c>
      <c r="N5" s="2">
        <v>1677.0605224385138</v>
      </c>
      <c r="O5" s="2">
        <v>1726.5183992851169</v>
      </c>
      <c r="Q5" s="2">
        <v>1797.4940150060777</v>
      </c>
      <c r="R5" s="2">
        <v>1821.5077814683102</v>
      </c>
      <c r="Y5" s="2">
        <v>1851.3781808396966</v>
      </c>
      <c r="Z5" s="2">
        <v>1880.8700553608419</v>
      </c>
    </row>
    <row r="6" spans="1:27" x14ac:dyDescent="0.25">
      <c r="A6" s="2">
        <v>5</v>
      </c>
      <c r="C6" s="2">
        <f>IF(E6=E5,C5+1,1)</f>
        <v>2</v>
      </c>
      <c r="D6" s="2">
        <f>IF(K6=K5,D5,C6)</f>
        <v>2</v>
      </c>
      <c r="E6" s="2">
        <f>10+VALUE(RIGHT(LEFT(G6,3),1))</f>
        <v>12</v>
      </c>
      <c r="F6" s="2" t="str">
        <f>RIGHT(G6,2) &amp; IF(A6&lt;2,"x","")</f>
        <v>pm</v>
      </c>
      <c r="G6" s="6" t="s">
        <v>35</v>
      </c>
      <c r="H6" s="2" t="s">
        <v>33</v>
      </c>
      <c r="I6" s="2" t="s">
        <v>36</v>
      </c>
      <c r="K6" s="4">
        <f>LOOKUP(1E+100,M6:AB6)</f>
        <v>1770.9444353100123</v>
      </c>
      <c r="M6" s="4">
        <v>1560</v>
      </c>
      <c r="N6" s="2">
        <v>1594.6449260292995</v>
      </c>
      <c r="Q6" s="2">
        <v>1636.017445827754</v>
      </c>
      <c r="R6" s="2">
        <v>1690.2165878136404</v>
      </c>
      <c r="U6" s="2">
        <v>1672.003108040152</v>
      </c>
      <c r="Y6" s="2">
        <v>1711.5664884214848</v>
      </c>
      <c r="Z6" s="2">
        <v>1770.9444353100123</v>
      </c>
    </row>
    <row r="7" spans="1:27" x14ac:dyDescent="0.25">
      <c r="A7" s="2">
        <v>6</v>
      </c>
      <c r="C7" s="2">
        <f>IF(E7=E6,C6+1,1)</f>
        <v>3</v>
      </c>
      <c r="D7" s="2">
        <f>IF(K7=K6,D6,C7)</f>
        <v>3</v>
      </c>
      <c r="E7" s="2">
        <f>10+VALUE(RIGHT(LEFT(G7,3),1))</f>
        <v>12</v>
      </c>
      <c r="F7" s="2" t="str">
        <f>RIGHT(G7,2) &amp; IF(A7&lt;2,"x","")</f>
        <v>pm</v>
      </c>
      <c r="G7" s="6" t="s">
        <v>37</v>
      </c>
      <c r="H7" s="2" t="s">
        <v>38</v>
      </c>
      <c r="I7" s="2" t="s">
        <v>39</v>
      </c>
      <c r="K7" s="4">
        <f>LOOKUP(1E+100,M7:AB7)</f>
        <v>1742.4763911551902</v>
      </c>
      <c r="M7" s="4">
        <v>1600</v>
      </c>
      <c r="N7" s="2">
        <v>1663.7894883908805</v>
      </c>
      <c r="P7" s="2">
        <v>1670.5892601815628</v>
      </c>
      <c r="R7" s="2">
        <v>1673.9649698990186</v>
      </c>
      <c r="T7" s="2">
        <v>1684.4015785065994</v>
      </c>
      <c r="V7" s="2">
        <v>1673.3116623705403</v>
      </c>
      <c r="Y7" s="2">
        <v>1733.92879210362</v>
      </c>
      <c r="Z7" s="2">
        <v>1742.4763911551902</v>
      </c>
    </row>
    <row r="8" spans="1:27" x14ac:dyDescent="0.25">
      <c r="A8" s="2">
        <v>2</v>
      </c>
      <c r="C8" s="2">
        <f>IF(E8=E7,C7+1,1)</f>
        <v>4</v>
      </c>
      <c r="D8" s="2">
        <f>IF(K8=K7,D7,C8)</f>
        <v>4</v>
      </c>
      <c r="E8" s="2">
        <f>10+VALUE(RIGHT(LEFT(G8,3),1))</f>
        <v>12</v>
      </c>
      <c r="F8" s="2" t="str">
        <f>RIGHT(G8,2) &amp; IF(A8&lt;2,"x","")</f>
        <v>pm</v>
      </c>
      <c r="G8" s="6" t="s">
        <v>40</v>
      </c>
      <c r="H8" s="2" t="s">
        <v>41</v>
      </c>
      <c r="I8" s="2" t="s">
        <v>42</v>
      </c>
      <c r="K8" s="4">
        <f>LOOKUP(1E+100,M8:AB8)</f>
        <v>1732.7491359105099</v>
      </c>
      <c r="M8" s="4">
        <v>1600</v>
      </c>
      <c r="O8" s="2">
        <v>1631.260964485055</v>
      </c>
      <c r="X8" s="2">
        <v>1729.7270955610268</v>
      </c>
      <c r="Z8" s="2">
        <v>1732.7491359105099</v>
      </c>
    </row>
    <row r="9" spans="1:27" x14ac:dyDescent="0.25">
      <c r="A9" s="2">
        <v>3</v>
      </c>
      <c r="C9" s="2">
        <f>IF(E9=E8,C8+1,1)</f>
        <v>5</v>
      </c>
      <c r="D9" s="2">
        <f>IF(K9=K8,D8,C9)</f>
        <v>5</v>
      </c>
      <c r="E9" s="2">
        <f>10+VALUE(RIGHT(LEFT(G9,3),1))</f>
        <v>12</v>
      </c>
      <c r="F9" s="2" t="str">
        <f>RIGHT(G9,2) &amp; IF(A9&lt;2,"x","")</f>
        <v>pm</v>
      </c>
      <c r="G9" s="6" t="s">
        <v>43</v>
      </c>
      <c r="H9" s="2" t="s">
        <v>44</v>
      </c>
      <c r="I9" s="2" t="s">
        <v>45</v>
      </c>
      <c r="K9" s="4">
        <f>LOOKUP(1E+100,M9:AB9)</f>
        <v>1732.3949030693332</v>
      </c>
      <c r="M9" s="4">
        <v>1400</v>
      </c>
      <c r="R9" s="2">
        <v>1492.6096651477819</v>
      </c>
      <c r="T9" s="2">
        <v>1555.6342909371679</v>
      </c>
      <c r="V9" s="2">
        <v>1627.3116414647118</v>
      </c>
      <c r="Y9" s="2">
        <v>1643.3037032633219</v>
      </c>
      <c r="Z9" s="2">
        <v>1732.3949030693332</v>
      </c>
    </row>
    <row r="10" spans="1:27" x14ac:dyDescent="0.25">
      <c r="A10" s="2">
        <v>3</v>
      </c>
      <c r="C10" s="2">
        <f>IF(E10=E9,C9+1,1)</f>
        <v>6</v>
      </c>
      <c r="D10" s="2">
        <f>IF(K10=K9,D9,C10)</f>
        <v>6</v>
      </c>
      <c r="E10" s="2">
        <f>10+VALUE(RIGHT(LEFT(G10,3),1))</f>
        <v>12</v>
      </c>
      <c r="F10" s="2" t="str">
        <f>RIGHT(G10,2) &amp; IF(A10&lt;2,"x","")</f>
        <v>pm</v>
      </c>
      <c r="G10" s="6" t="s">
        <v>46</v>
      </c>
      <c r="H10" s="2" t="s">
        <v>47</v>
      </c>
      <c r="I10" s="2" t="s">
        <v>48</v>
      </c>
      <c r="K10" s="4">
        <f>LOOKUP(1E+100,M10:AB10)</f>
        <v>1686.4187441466527</v>
      </c>
      <c r="M10" s="4">
        <v>1400</v>
      </c>
      <c r="P10" s="2">
        <v>1525.643402170364</v>
      </c>
      <c r="T10" s="2">
        <v>1593.2165200109309</v>
      </c>
      <c r="V10" s="2">
        <v>1650.4928848068682</v>
      </c>
      <c r="Y10" s="2">
        <v>1749.6538502167271</v>
      </c>
      <c r="Z10" s="2">
        <v>1686.4187441466527</v>
      </c>
    </row>
    <row r="11" spans="1:27" x14ac:dyDescent="0.25">
      <c r="A11" s="2">
        <v>2</v>
      </c>
      <c r="C11" s="2">
        <f>IF(E11=E10,C10+1,1)</f>
        <v>7</v>
      </c>
      <c r="D11" s="2">
        <f>IF(K11=K10,D10,C11)</f>
        <v>7</v>
      </c>
      <c r="E11" s="2">
        <f>10+VALUE(RIGHT(LEFT(G11,3),1))</f>
        <v>12</v>
      </c>
      <c r="F11" s="2" t="str">
        <f>RIGHT(G11,2) &amp; IF(A11&lt;2,"x","")</f>
        <v>pm</v>
      </c>
      <c r="G11" s="6" t="s">
        <v>49</v>
      </c>
      <c r="H11" s="2" t="s">
        <v>26</v>
      </c>
      <c r="I11" s="2" t="s">
        <v>50</v>
      </c>
      <c r="K11" s="4">
        <f>LOOKUP(1E+100,M11:AB11)</f>
        <v>1683.7145606126921</v>
      </c>
      <c r="M11" s="4">
        <v>1600</v>
      </c>
      <c r="N11" s="2">
        <v>1601.9688595451191</v>
      </c>
      <c r="Q11" s="2">
        <v>1626.4543423442849</v>
      </c>
      <c r="Y11" s="2">
        <v>1683.7145606126921</v>
      </c>
    </row>
    <row r="12" spans="1:27" x14ac:dyDescent="0.25">
      <c r="A12" s="2">
        <v>2</v>
      </c>
      <c r="C12" s="2">
        <f>IF(E12=E11,C11+1,1)</f>
        <v>8</v>
      </c>
      <c r="D12" s="2">
        <f>IF(K12=K11,D11,C12)</f>
        <v>8</v>
      </c>
      <c r="E12" s="2">
        <f>10+VALUE(RIGHT(LEFT(G12,3),1))</f>
        <v>12</v>
      </c>
      <c r="F12" s="2" t="str">
        <f>RIGHT(G12,2) &amp; IF(A12&lt;2,"x","")</f>
        <v>pm</v>
      </c>
      <c r="G12" s="6" t="s">
        <v>51</v>
      </c>
      <c r="H12" s="2" t="s">
        <v>52</v>
      </c>
      <c r="I12" s="2" t="s">
        <v>53</v>
      </c>
      <c r="K12" s="4">
        <f>LOOKUP(1E+100,M12:AB12)</f>
        <v>1628.8285714096035</v>
      </c>
      <c r="M12" s="4">
        <v>1600</v>
      </c>
      <c r="N12" s="2">
        <v>1564.1581696520827</v>
      </c>
      <c r="P12" s="2">
        <v>1632.7661101108813</v>
      </c>
      <c r="Z12" s="2">
        <v>1628.8285714096035</v>
      </c>
    </row>
    <row r="13" spans="1:27" x14ac:dyDescent="0.25">
      <c r="A13" s="2">
        <v>3</v>
      </c>
      <c r="C13" s="2">
        <f>IF(E13=E12,C12+1,1)</f>
        <v>9</v>
      </c>
      <c r="D13" s="2">
        <f>IF(K13=K12,D12,C13)</f>
        <v>9</v>
      </c>
      <c r="E13" s="2">
        <f>10+VALUE(RIGHT(LEFT(G13,3),1))</f>
        <v>12</v>
      </c>
      <c r="F13" s="2" t="str">
        <f>RIGHT(G13,2) &amp; IF(A13&lt;2,"x","")</f>
        <v>pm</v>
      </c>
      <c r="G13" s="6" t="s">
        <v>54</v>
      </c>
      <c r="H13" s="2" t="s">
        <v>47</v>
      </c>
      <c r="I13" s="2" t="s">
        <v>55</v>
      </c>
      <c r="K13" s="4">
        <f>LOOKUP(1E+100,M13:AB13)</f>
        <v>1626.2010157360658</v>
      </c>
      <c r="M13" s="4">
        <v>1400</v>
      </c>
      <c r="P13" s="2">
        <v>1471.6289305365674</v>
      </c>
      <c r="T13" s="2">
        <v>1538.6320058158681</v>
      </c>
      <c r="V13" s="2">
        <v>1575.3233984362823</v>
      </c>
      <c r="Y13" s="2">
        <v>1603.3001427515699</v>
      </c>
      <c r="Z13" s="2">
        <v>1626.2010157360658</v>
      </c>
    </row>
    <row r="14" spans="1:27" x14ac:dyDescent="0.25">
      <c r="A14" s="2">
        <v>2</v>
      </c>
      <c r="C14" s="2">
        <f>IF(E14=E13,C13+1,1)</f>
        <v>10</v>
      </c>
      <c r="D14" s="2">
        <f>IF(K14=K13,D13,C14)</f>
        <v>10</v>
      </c>
      <c r="E14" s="2">
        <f>10+VALUE(RIGHT(LEFT(G14,3),1))</f>
        <v>12</v>
      </c>
      <c r="F14" s="2" t="str">
        <f>RIGHT(G14,2) &amp; IF(A14&lt;2,"x","")</f>
        <v>pm</v>
      </c>
      <c r="G14" s="6" t="s">
        <v>56</v>
      </c>
      <c r="H14" s="2" t="s">
        <v>26</v>
      </c>
      <c r="I14" s="2" t="s">
        <v>57</v>
      </c>
      <c r="K14" s="4">
        <f>LOOKUP(1E+100,M14:AB14)</f>
        <v>1626.1149647867185</v>
      </c>
      <c r="M14" s="4">
        <v>1600</v>
      </c>
      <c r="N14" s="2">
        <v>1626.0745604010781</v>
      </c>
      <c r="Q14" s="2">
        <v>1637.091245584616</v>
      </c>
      <c r="Y14" s="2">
        <v>1626.1149647867185</v>
      </c>
    </row>
    <row r="15" spans="1:27" x14ac:dyDescent="0.25">
      <c r="A15" s="2">
        <v>4</v>
      </c>
      <c r="C15" s="2">
        <f>IF(E15=E14,C14+1,1)</f>
        <v>11</v>
      </c>
      <c r="D15" s="2">
        <f>IF(K15=K14,D14,C15)</f>
        <v>11</v>
      </c>
      <c r="E15" s="2">
        <f>10+VALUE(RIGHT(LEFT(G15,3),1))</f>
        <v>12</v>
      </c>
      <c r="F15" s="2" t="str">
        <f>RIGHT(G15,2) &amp; IF(A15&lt;2,"x","")</f>
        <v>pm</v>
      </c>
      <c r="G15" s="6" t="s">
        <v>58</v>
      </c>
      <c r="H15" s="2" t="s">
        <v>59</v>
      </c>
      <c r="I15" s="2" t="s">
        <v>60</v>
      </c>
      <c r="K15" s="4">
        <f>LOOKUP(1E+100,M15:AB15)</f>
        <v>1616.6666018118447</v>
      </c>
      <c r="M15" s="4">
        <v>1450</v>
      </c>
      <c r="N15" s="2">
        <v>1434.5259756119126</v>
      </c>
      <c r="P15" s="2">
        <v>1499.1511521017098</v>
      </c>
      <c r="R15" s="2">
        <v>1514.5029762188344</v>
      </c>
      <c r="V15" s="2">
        <v>1496.2110265228155</v>
      </c>
      <c r="Y15" s="2">
        <v>1574.071585189424</v>
      </c>
      <c r="Z15" s="2">
        <v>1616.6666018118447</v>
      </c>
    </row>
    <row r="16" spans="1:27" x14ac:dyDescent="0.25">
      <c r="A16" s="2">
        <v>4</v>
      </c>
      <c r="C16" s="2">
        <f>IF(E16=E15,C15+1,1)</f>
        <v>12</v>
      </c>
      <c r="D16" s="2">
        <f>IF(K16=K15,D15,C16)</f>
        <v>12</v>
      </c>
      <c r="E16" s="2">
        <f>10+VALUE(RIGHT(LEFT(G16,3),1))</f>
        <v>12</v>
      </c>
      <c r="F16" s="2" t="str">
        <f>RIGHT(G16,2) &amp; IF(A16&lt;2,"x","")</f>
        <v>pm</v>
      </c>
      <c r="G16" s="6" t="s">
        <v>61</v>
      </c>
      <c r="H16" s="2" t="s">
        <v>62</v>
      </c>
      <c r="I16" s="2" t="s">
        <v>63</v>
      </c>
      <c r="K16" s="4">
        <f>LOOKUP(1E+100,M16:AB16)</f>
        <v>1442.845867256927</v>
      </c>
      <c r="M16" s="4">
        <v>1550</v>
      </c>
      <c r="O16" s="2">
        <v>1537.6511687048644</v>
      </c>
      <c r="Q16" s="2">
        <v>1521.330175934472</v>
      </c>
      <c r="R16" s="2">
        <v>1524.9008906009512</v>
      </c>
      <c r="S16" s="2">
        <v>1500.9303789667567</v>
      </c>
      <c r="Y16" s="2">
        <v>1478.0059241655181</v>
      </c>
      <c r="Z16" s="2">
        <v>1442.845867256927</v>
      </c>
    </row>
    <row r="17" spans="1:26" x14ac:dyDescent="0.25">
      <c r="A17" s="2">
        <v>2</v>
      </c>
      <c r="C17" s="2">
        <f>IF(E17=E16,C16+1,1)</f>
        <v>13</v>
      </c>
      <c r="D17" s="2">
        <f>IF(K17=K16,D16,C17)</f>
        <v>13</v>
      </c>
      <c r="E17" s="2">
        <f>10+VALUE(RIGHT(LEFT(G17,3),1))</f>
        <v>12</v>
      </c>
      <c r="F17" s="2" t="str">
        <f>RIGHT(G17,2) &amp; IF(A17&lt;2,"x","")</f>
        <v>pm</v>
      </c>
      <c r="G17" s="6" t="s">
        <v>64</v>
      </c>
      <c r="H17" s="2" t="s">
        <v>65</v>
      </c>
      <c r="I17" s="2" t="s">
        <v>66</v>
      </c>
      <c r="K17" s="4">
        <f>LOOKUP(1E+100,M17:AB17)</f>
        <v>1433.0485191321545</v>
      </c>
      <c r="M17" s="4">
        <v>1200</v>
      </c>
      <c r="P17" s="2">
        <v>1253.4274614957094</v>
      </c>
      <c r="R17" s="2">
        <v>1315.611469141709</v>
      </c>
      <c r="U17" s="2">
        <v>1365.0230174734399</v>
      </c>
      <c r="Y17" s="2">
        <v>1433.0485191321545</v>
      </c>
    </row>
    <row r="18" spans="1:26" x14ac:dyDescent="0.25">
      <c r="A18" s="2">
        <v>2</v>
      </c>
      <c r="C18" s="2">
        <f>IF(E18=E17,C17+1,1)</f>
        <v>14</v>
      </c>
      <c r="D18" s="2">
        <f>IF(K18=K17,D17,C18)</f>
        <v>14</v>
      </c>
      <c r="E18" s="2">
        <f>10+VALUE(RIGHT(LEFT(G18,3),1))</f>
        <v>12</v>
      </c>
      <c r="F18" s="2" t="str">
        <f>RIGHT(G18,2) &amp; IF(A18&lt;2,"x","")</f>
        <v>pm</v>
      </c>
      <c r="G18" s="6" t="s">
        <v>67</v>
      </c>
      <c r="H18" s="2" t="s">
        <v>68</v>
      </c>
      <c r="I18" s="2" t="s">
        <v>69</v>
      </c>
      <c r="K18" s="4">
        <f>LOOKUP(1E+100,M18:AB18)</f>
        <v>1432.7582638901213</v>
      </c>
      <c r="M18" s="4">
        <v>1400</v>
      </c>
      <c r="P18" s="2">
        <v>1406.8567172635353</v>
      </c>
      <c r="V18" s="2">
        <v>1391.5659274309537</v>
      </c>
      <c r="Z18" s="2">
        <v>1432.7582638901213</v>
      </c>
    </row>
    <row r="19" spans="1:26" x14ac:dyDescent="0.25">
      <c r="A19" s="2">
        <v>5</v>
      </c>
      <c r="C19" s="2">
        <f>IF(E19=E18,C18+1,1)</f>
        <v>15</v>
      </c>
      <c r="D19" s="2">
        <f>IF(K19=K18,D18,C19)</f>
        <v>15</v>
      </c>
      <c r="E19" s="2">
        <f>10+VALUE(RIGHT(LEFT(G19,3),1))</f>
        <v>12</v>
      </c>
      <c r="F19" s="2" t="str">
        <f>RIGHT(G19,2) &amp; IF(A19&lt;2,"x","")</f>
        <v>pm</v>
      </c>
      <c r="G19" s="6" t="s">
        <v>70</v>
      </c>
      <c r="H19" s="2" t="s">
        <v>71</v>
      </c>
      <c r="I19" s="2" t="s">
        <v>72</v>
      </c>
      <c r="K19" s="4">
        <f>LOOKUP(1E+100,M19:AB19)</f>
        <v>1425.9725439640761</v>
      </c>
      <c r="M19" s="4">
        <v>1480</v>
      </c>
      <c r="O19" s="2">
        <v>1489.2044154269956</v>
      </c>
      <c r="R19" s="2">
        <v>1394.8374059554792</v>
      </c>
      <c r="T19" s="2">
        <v>1417.747336239883</v>
      </c>
      <c r="V19" s="2">
        <v>1448.7882715066901</v>
      </c>
      <c r="Y19" s="2">
        <v>1454.306067701998</v>
      </c>
      <c r="Z19" s="2">
        <v>1425.9725439640761</v>
      </c>
    </row>
    <row r="20" spans="1:26" x14ac:dyDescent="0.25">
      <c r="A20" s="2">
        <v>4</v>
      </c>
      <c r="C20" s="2">
        <f>IF(E20=E19,C19+1,1)</f>
        <v>16</v>
      </c>
      <c r="D20" s="2">
        <f>IF(K20=K19,D19,C20)</f>
        <v>16</v>
      </c>
      <c r="E20" s="2">
        <f>10+VALUE(RIGHT(LEFT(G20,3),1))</f>
        <v>12</v>
      </c>
      <c r="F20" s="2" t="str">
        <f>RIGHT(G20,2) &amp; IF(A20&lt;2,"x","")</f>
        <v>pm</v>
      </c>
      <c r="G20" s="6" t="s">
        <v>73</v>
      </c>
      <c r="H20" s="2" t="s">
        <v>74</v>
      </c>
      <c r="I20" s="2" t="s">
        <v>75</v>
      </c>
      <c r="K20" s="4">
        <f>LOOKUP(1E+100,M20:AB20)</f>
        <v>1395.2148878501644</v>
      </c>
      <c r="M20" s="4">
        <v>1400</v>
      </c>
      <c r="P20" s="2">
        <v>1424.6972018687877</v>
      </c>
      <c r="R20" s="2">
        <v>1456.2262536937124</v>
      </c>
      <c r="T20" s="2">
        <v>1391.5280195882985</v>
      </c>
      <c r="V20" s="2">
        <v>1403.4732246106821</v>
      </c>
      <c r="Z20" s="2">
        <v>1395.2148878501644</v>
      </c>
    </row>
    <row r="21" spans="1:26" x14ac:dyDescent="0.25">
      <c r="A21" s="2">
        <v>3</v>
      </c>
      <c r="C21" s="2">
        <f>IF(E21=E20,C20+1,1)</f>
        <v>17</v>
      </c>
      <c r="D21" s="2">
        <f>IF(K21=K20,D20,C21)</f>
        <v>17</v>
      </c>
      <c r="E21" s="2">
        <f>10+VALUE(RIGHT(LEFT(G21,3),1))</f>
        <v>12</v>
      </c>
      <c r="F21" s="2" t="str">
        <f>RIGHT(G21,2) &amp; IF(A21&lt;2,"x","")</f>
        <v>pm</v>
      </c>
      <c r="G21" s="6" t="s">
        <v>76</v>
      </c>
      <c r="H21" s="2" t="s">
        <v>38</v>
      </c>
      <c r="I21" s="2" t="s">
        <v>77</v>
      </c>
      <c r="K21" s="4">
        <f>LOOKUP(1E+100,M21:AB21)</f>
        <v>1391.7717153350072</v>
      </c>
      <c r="M21" s="4">
        <v>1400</v>
      </c>
      <c r="P21" s="2">
        <v>1418.2184694387131</v>
      </c>
      <c r="T21" s="2">
        <v>1348.3645473870138</v>
      </c>
      <c r="V21" s="2">
        <v>1379.1236302024392</v>
      </c>
      <c r="Y21" s="2">
        <v>1375.3865170395939</v>
      </c>
      <c r="Z21" s="2">
        <v>1391.7717153350072</v>
      </c>
    </row>
    <row r="22" spans="1:26" x14ac:dyDescent="0.25">
      <c r="A22" s="2">
        <v>3</v>
      </c>
      <c r="C22" s="2">
        <f>IF(E22=E21,C21+1,1)</f>
        <v>18</v>
      </c>
      <c r="D22" s="2">
        <f>IF(K22=K21,D21,C22)</f>
        <v>18</v>
      </c>
      <c r="E22" s="2">
        <f>10+VALUE(RIGHT(LEFT(G22,3),1))</f>
        <v>12</v>
      </c>
      <c r="F22" s="2" t="str">
        <f>RIGHT(G22,2) &amp; IF(A22&lt;2,"x","")</f>
        <v>pm</v>
      </c>
      <c r="G22" s="6" t="s">
        <v>78</v>
      </c>
      <c r="H22" s="2" t="s">
        <v>44</v>
      </c>
      <c r="I22" s="2" t="s">
        <v>79</v>
      </c>
      <c r="K22" s="4">
        <f>LOOKUP(1E+100,M22:AB22)</f>
        <v>1375.8572337085143</v>
      </c>
      <c r="M22" s="4">
        <v>1400</v>
      </c>
      <c r="R22" s="2">
        <v>1414.3589096452517</v>
      </c>
      <c r="T22" s="2">
        <v>1414.6028403414493</v>
      </c>
      <c r="V22" s="2">
        <v>1368.6630558254744</v>
      </c>
      <c r="Y22" s="2">
        <v>1416.427919097569</v>
      </c>
      <c r="Z22" s="2">
        <v>1375.8572337085143</v>
      </c>
    </row>
    <row r="23" spans="1:26" ht="15.75" thickBot="1" x14ac:dyDescent="0.3">
      <c r="A23" s="2">
        <v>4</v>
      </c>
      <c r="C23" s="2">
        <f>IF(E23=E22,C22+1,1)</f>
        <v>19</v>
      </c>
      <c r="D23" s="2">
        <f>IF(K23=K22,D22,C23)</f>
        <v>19</v>
      </c>
      <c r="E23" s="2">
        <f>10+VALUE(RIGHT(LEFT(G23,3),1))</f>
        <v>12</v>
      </c>
      <c r="F23" s="2" t="str">
        <f>RIGHT(G23,2) &amp; IF(A23&lt;2,"x","")</f>
        <v>pm</v>
      </c>
      <c r="G23" s="6" t="s">
        <v>80</v>
      </c>
      <c r="H23" s="2" t="s">
        <v>81</v>
      </c>
      <c r="I23" s="2" t="s">
        <v>82</v>
      </c>
      <c r="K23" s="4">
        <f>LOOKUP(1E+100,M23:AB23)</f>
        <v>1335.6233169856332</v>
      </c>
      <c r="M23" s="4">
        <v>1440</v>
      </c>
      <c r="O23" s="2">
        <v>1443.1351387670552</v>
      </c>
      <c r="P23" s="2">
        <v>1359.0447570034339</v>
      </c>
      <c r="R23" s="2">
        <v>1306.1855792438346</v>
      </c>
      <c r="T23" s="2">
        <v>1300.4318394831337</v>
      </c>
      <c r="V23" s="2">
        <v>1302.0387389188663</v>
      </c>
      <c r="Y23" s="2">
        <v>1340.8015053980082</v>
      </c>
      <c r="Z23" s="2">
        <v>1335.6233169856332</v>
      </c>
    </row>
    <row r="24" spans="1:26" ht="15.75" thickBot="1" x14ac:dyDescent="0.3">
      <c r="A24" s="2">
        <v>4</v>
      </c>
      <c r="C24" s="2">
        <f>IF(E24=E23,C23+1,1)</f>
        <v>20</v>
      </c>
      <c r="D24" s="2">
        <f>IF(K24=K23,D23,C24)</f>
        <v>20</v>
      </c>
      <c r="E24" s="2">
        <f>10+VALUE(RIGHT(LEFT(G24,3),1))</f>
        <v>12</v>
      </c>
      <c r="F24" s="2" t="str">
        <f>RIGHT(G24,2) &amp; IF(A24&lt;2,"x","")</f>
        <v>pm</v>
      </c>
      <c r="G24" s="7" t="s">
        <v>83</v>
      </c>
      <c r="H24" s="2" t="s">
        <v>84</v>
      </c>
      <c r="I24" s="2" t="s">
        <v>85</v>
      </c>
      <c r="K24" s="4">
        <f>LOOKUP(1E+100,M24:AB24)</f>
        <v>1327.8417308608734</v>
      </c>
      <c r="M24" s="4">
        <v>1450</v>
      </c>
      <c r="O24" s="2">
        <v>1369.2904357694265</v>
      </c>
      <c r="P24" s="2">
        <v>1332.793803810574</v>
      </c>
      <c r="T24" s="2">
        <v>1310.5506394934512</v>
      </c>
      <c r="V24" s="2">
        <v>1301.6627190748102</v>
      </c>
      <c r="Y24" s="2">
        <v>1307.4519754817004</v>
      </c>
      <c r="Z24" s="2">
        <v>1327.8417308608734</v>
      </c>
    </row>
    <row r="25" spans="1:26" ht="15.75" thickBot="1" x14ac:dyDescent="0.3">
      <c r="A25" s="2">
        <v>2</v>
      </c>
      <c r="C25" s="2">
        <f>IF(E25=E24,C24+1,1)</f>
        <v>21</v>
      </c>
      <c r="D25" s="2">
        <f>IF(K25=K24,D24,C25)</f>
        <v>21</v>
      </c>
      <c r="E25" s="2">
        <f>10+VALUE(RIGHT(LEFT(G25,3),1))</f>
        <v>12</v>
      </c>
      <c r="F25" s="2" t="str">
        <f>RIGHT(G25,2) &amp; IF(A25&lt;2,"x","")</f>
        <v>pm</v>
      </c>
      <c r="G25" s="7" t="s">
        <v>86</v>
      </c>
      <c r="H25" s="2" t="s">
        <v>68</v>
      </c>
      <c r="I25" s="2" t="s">
        <v>87</v>
      </c>
      <c r="K25" s="4">
        <f>LOOKUP(1E+100,M25:AB25)</f>
        <v>1317.238188969862</v>
      </c>
      <c r="M25" s="4">
        <v>1400</v>
      </c>
      <c r="P25" s="2">
        <v>1378.8220571228012</v>
      </c>
      <c r="V25" s="2">
        <v>1302.9587435369231</v>
      </c>
      <c r="Z25" s="2">
        <v>1317.238188969862</v>
      </c>
    </row>
    <row r="26" spans="1:26" ht="15.75" thickBot="1" x14ac:dyDescent="0.3">
      <c r="A26" s="2">
        <v>2</v>
      </c>
      <c r="C26" s="2">
        <f>IF(E26=E25,C25+1,1)</f>
        <v>22</v>
      </c>
      <c r="D26" s="2">
        <f>IF(K26=K25,D25,C26)</f>
        <v>22</v>
      </c>
      <c r="E26" s="2">
        <f>10+VALUE(RIGHT(LEFT(G26,3),1))</f>
        <v>12</v>
      </c>
      <c r="F26" s="2" t="str">
        <f>RIGHT(G26,2) &amp; IF(A26&lt;2,"x","")</f>
        <v>pm</v>
      </c>
      <c r="G26" s="7" t="s">
        <v>88</v>
      </c>
      <c r="H26" s="2" t="s">
        <v>89</v>
      </c>
      <c r="I26" s="2" t="s">
        <v>90</v>
      </c>
      <c r="K26" s="4">
        <f>LOOKUP(1E+100,M26:AB26)</f>
        <v>1287.9491507552984</v>
      </c>
      <c r="M26" s="4">
        <v>1200</v>
      </c>
      <c r="P26" s="2">
        <v>1191.6783945210163</v>
      </c>
      <c r="R26" s="2">
        <v>1234.2842741828629</v>
      </c>
      <c r="U26" s="2">
        <v>1201.9916823244482</v>
      </c>
      <c r="Y26" s="2">
        <v>1287.9491507552984</v>
      </c>
    </row>
    <row r="27" spans="1:26" ht="15.75" thickBot="1" x14ac:dyDescent="0.3">
      <c r="A27" s="2">
        <v>3</v>
      </c>
      <c r="C27" s="2">
        <f>IF(E27=E26,C26+1,1)</f>
        <v>23</v>
      </c>
      <c r="D27" s="2">
        <f>IF(K27=K26,D26,C27)</f>
        <v>23</v>
      </c>
      <c r="E27" s="2">
        <f>10+VALUE(RIGHT(LEFT(G27,3),1))</f>
        <v>12</v>
      </c>
      <c r="F27" s="2" t="str">
        <f>RIGHT(G27,2) &amp; IF(A27&lt;2,"x","")</f>
        <v>pm</v>
      </c>
      <c r="G27" s="7" t="s">
        <v>91</v>
      </c>
      <c r="H27" s="2" t="s">
        <v>92</v>
      </c>
      <c r="I27" s="2" t="s">
        <v>93</v>
      </c>
      <c r="K27" s="4">
        <f>LOOKUP(1E+100,M27:AB27)</f>
        <v>1287.4884191356884</v>
      </c>
      <c r="M27" s="4">
        <v>1400</v>
      </c>
      <c r="P27" s="2">
        <v>1423.7282171719221</v>
      </c>
      <c r="R27" s="2">
        <v>1359.0708154921299</v>
      </c>
      <c r="V27" s="2">
        <v>1298.5543785278921</v>
      </c>
      <c r="Y27" s="2">
        <v>1333.7370364092271</v>
      </c>
      <c r="Z27" s="2">
        <v>1287.4884191356884</v>
      </c>
    </row>
    <row r="28" spans="1:26" ht="15.75" thickBot="1" x14ac:dyDescent="0.3">
      <c r="A28" s="2">
        <v>2</v>
      </c>
      <c r="C28" s="2">
        <f>IF(E28=E27,C27+1,1)</f>
        <v>24</v>
      </c>
      <c r="D28" s="2">
        <f>IF(K28=K27,D27,C28)</f>
        <v>24</v>
      </c>
      <c r="E28" s="2">
        <f>10+VALUE(RIGHT(LEFT(G28,3),1))</f>
        <v>12</v>
      </c>
      <c r="F28" s="2" t="str">
        <f>RIGHT(G28,2) &amp; IF(A28&lt;2,"x","")</f>
        <v>pm</v>
      </c>
      <c r="G28" s="7" t="s">
        <v>94</v>
      </c>
      <c r="H28" s="2" t="s">
        <v>89</v>
      </c>
      <c r="I28" s="2" t="s">
        <v>95</v>
      </c>
      <c r="K28" s="4">
        <f>LOOKUP(1E+100,M28:AB28)</f>
        <v>1256.8807859960618</v>
      </c>
      <c r="M28" s="4">
        <v>1200</v>
      </c>
      <c r="P28" s="2">
        <v>1223.8024201642775</v>
      </c>
      <c r="R28" s="2">
        <v>1219.809974596043</v>
      </c>
      <c r="U28" s="2">
        <v>1262.8896273090581</v>
      </c>
      <c r="Y28" s="2">
        <v>1256.8807859960618</v>
      </c>
    </row>
    <row r="29" spans="1:26" ht="15.75" thickBot="1" x14ac:dyDescent="0.3">
      <c r="A29" s="2">
        <v>2</v>
      </c>
      <c r="C29" s="2">
        <f>IF(E29=E28,C28+1,1)</f>
        <v>25</v>
      </c>
      <c r="D29" s="2">
        <f>IF(K29=K28,D28,C29)</f>
        <v>25</v>
      </c>
      <c r="E29" s="2">
        <f>10+VALUE(RIGHT(LEFT(G29,3),1))</f>
        <v>12</v>
      </c>
      <c r="F29" s="2" t="str">
        <f>RIGHT(G29,2) &amp; IF(A29&lt;2,"x","")</f>
        <v>pm</v>
      </c>
      <c r="G29" s="7" t="s">
        <v>96</v>
      </c>
      <c r="H29" s="2" t="s">
        <v>97</v>
      </c>
      <c r="I29" s="2" t="s">
        <v>98</v>
      </c>
      <c r="K29" s="4">
        <f>LOOKUP(1E+100,M29:AB29)</f>
        <v>1254.0973036728089</v>
      </c>
      <c r="M29" s="4">
        <v>1200</v>
      </c>
      <c r="P29" s="2">
        <v>1268.0784415465057</v>
      </c>
      <c r="U29" s="2">
        <v>1254.0973036728089</v>
      </c>
    </row>
    <row r="30" spans="1:26" ht="15.75" thickBot="1" x14ac:dyDescent="0.3">
      <c r="A30" s="2">
        <v>2</v>
      </c>
      <c r="C30" s="2">
        <f>IF(E30=E29,C29+1,1)</f>
        <v>26</v>
      </c>
      <c r="D30" s="2">
        <f>IF(K30=K29,D29,C30)</f>
        <v>26</v>
      </c>
      <c r="E30" s="2">
        <f>10+VALUE(RIGHT(LEFT(G30,3),1))</f>
        <v>12</v>
      </c>
      <c r="F30" s="2" t="str">
        <f>RIGHT(G30,2) &amp; IF(A30&lt;2,"x","")</f>
        <v>pm</v>
      </c>
      <c r="G30" s="7" t="s">
        <v>99</v>
      </c>
      <c r="H30" s="2" t="s">
        <v>100</v>
      </c>
      <c r="I30" s="2" t="s">
        <v>101</v>
      </c>
      <c r="K30" s="4">
        <f>LOOKUP(1E+100,M30:AB30)</f>
        <v>1248.0059199832001</v>
      </c>
      <c r="M30" s="4">
        <v>1200</v>
      </c>
      <c r="P30" s="2">
        <v>1234.7926634935486</v>
      </c>
      <c r="R30" s="2">
        <v>1222.8894026210121</v>
      </c>
      <c r="U30" s="2">
        <v>1219.045940407012</v>
      </c>
      <c r="Y30" s="2">
        <v>1248.0059199832001</v>
      </c>
    </row>
    <row r="31" spans="1:26" ht="15.75" thickBot="1" x14ac:dyDescent="0.3">
      <c r="A31" s="2">
        <v>4</v>
      </c>
      <c r="C31" s="2">
        <f>IF(E31=E30,C30+1,1)</f>
        <v>27</v>
      </c>
      <c r="D31" s="2">
        <f>IF(K31=K30,D30,C31)</f>
        <v>27</v>
      </c>
      <c r="E31" s="2">
        <f>10+VALUE(RIGHT(LEFT(G31,3),1))</f>
        <v>12</v>
      </c>
      <c r="F31" s="2" t="str">
        <f>RIGHT(G31,2) &amp; IF(A31&lt;2,"x","")</f>
        <v>pm</v>
      </c>
      <c r="G31" s="7" t="s">
        <v>102</v>
      </c>
      <c r="H31" s="2" t="s">
        <v>103</v>
      </c>
      <c r="I31" s="2" t="s">
        <v>104</v>
      </c>
      <c r="K31" s="4">
        <f>LOOKUP(1E+100,M31:AB31)</f>
        <v>1238.6623970771216</v>
      </c>
      <c r="M31" s="4">
        <v>1400</v>
      </c>
      <c r="P31" s="2">
        <v>1299.6300712219929</v>
      </c>
      <c r="R31" s="2">
        <v>1286.7402551265839</v>
      </c>
      <c r="Z31" s="2">
        <v>1238.6623970771216</v>
      </c>
    </row>
    <row r="32" spans="1:26" ht="15.75" thickBot="1" x14ac:dyDescent="0.3">
      <c r="A32" s="2">
        <v>2</v>
      </c>
      <c r="C32" s="2">
        <f>IF(E32=E31,C31+1,1)</f>
        <v>28</v>
      </c>
      <c r="D32" s="2">
        <f>IF(K32=K31,D31,C32)</f>
        <v>28</v>
      </c>
      <c r="E32" s="2">
        <f>10+VALUE(RIGHT(LEFT(G32,3),1))</f>
        <v>12</v>
      </c>
      <c r="F32" s="2" t="str">
        <f>RIGHT(G32,2) &amp; IF(A32&lt;2,"x","")</f>
        <v>pm</v>
      </c>
      <c r="G32" s="7" t="s">
        <v>105</v>
      </c>
      <c r="H32" s="2" t="s">
        <v>97</v>
      </c>
      <c r="I32" s="2" t="s">
        <v>106</v>
      </c>
      <c r="K32" s="4">
        <f>LOOKUP(1E+100,M32:AB32)</f>
        <v>1230.2317478397231</v>
      </c>
      <c r="M32" s="4">
        <v>1200</v>
      </c>
      <c r="P32" s="2">
        <v>1237.5676251983866</v>
      </c>
      <c r="U32" s="2">
        <v>1230.2317478397231</v>
      </c>
    </row>
    <row r="33" spans="1:26" ht="15.75" thickBot="1" x14ac:dyDescent="0.3">
      <c r="A33" s="2">
        <v>2</v>
      </c>
      <c r="C33" s="2">
        <f>IF(E33=E32,C32+1,1)</f>
        <v>29</v>
      </c>
      <c r="D33" s="2">
        <f>IF(K33=K32,D32,C33)</f>
        <v>29</v>
      </c>
      <c r="E33" s="2">
        <f>10+VALUE(RIGHT(LEFT(G33,3),1))</f>
        <v>12</v>
      </c>
      <c r="F33" s="2" t="str">
        <f>RIGHT(G33,2) &amp; IF(A33&lt;2,"x","")</f>
        <v>pm</v>
      </c>
      <c r="G33" s="7" t="s">
        <v>107</v>
      </c>
      <c r="H33" s="2" t="s">
        <v>89</v>
      </c>
      <c r="I33" s="2" t="s">
        <v>108</v>
      </c>
      <c r="K33" s="4">
        <f>LOOKUP(1E+100,M33:AB33)</f>
        <v>1210.7605647447397</v>
      </c>
      <c r="M33" s="4">
        <v>1200</v>
      </c>
      <c r="P33" s="2">
        <v>1177.0505779772554</v>
      </c>
      <c r="R33" s="2">
        <v>1191.9454235451828</v>
      </c>
      <c r="U33" s="2">
        <v>1178.1686177916029</v>
      </c>
      <c r="Y33" s="2">
        <v>1210.7605647447397</v>
      </c>
    </row>
    <row r="34" spans="1:26" ht="15.75" thickBot="1" x14ac:dyDescent="0.3">
      <c r="A34" s="2">
        <v>2</v>
      </c>
      <c r="C34" s="2">
        <f>IF(E34=E33,C33+1,1)</f>
        <v>30</v>
      </c>
      <c r="D34" s="2">
        <f>IF(K34=K33,D33,C34)</f>
        <v>30</v>
      </c>
      <c r="E34" s="2">
        <f>10+VALUE(RIGHT(LEFT(G34,3),1))</f>
        <v>12</v>
      </c>
      <c r="F34" s="2" t="str">
        <f>RIGHT(G34,2) &amp; IF(A34&lt;2,"x","")</f>
        <v>pm</v>
      </c>
      <c r="G34" s="7" t="s">
        <v>109</v>
      </c>
      <c r="H34" s="2" t="s">
        <v>110</v>
      </c>
      <c r="I34" s="2" t="s">
        <v>111</v>
      </c>
      <c r="K34" s="4">
        <f>LOOKUP(1E+100,M34:AB34)</f>
        <v>1182.9686896927287</v>
      </c>
      <c r="M34" s="4">
        <v>1200</v>
      </c>
      <c r="P34" s="2">
        <v>1192.6673271806069</v>
      </c>
      <c r="R34" s="2">
        <v>1220.3718672880511</v>
      </c>
      <c r="U34" s="2">
        <v>1263.8886690188713</v>
      </c>
      <c r="Y34" s="2">
        <v>1182.9686896927287</v>
      </c>
    </row>
    <row r="35" spans="1:26" ht="15.75" thickBot="1" x14ac:dyDescent="0.3">
      <c r="A35" s="2">
        <v>2</v>
      </c>
      <c r="C35" s="2">
        <f>IF(E35=E34,C34+1,1)</f>
        <v>31</v>
      </c>
      <c r="D35" s="2">
        <f>IF(K35=K34,D34,C35)</f>
        <v>31</v>
      </c>
      <c r="E35" s="2">
        <f>10+VALUE(RIGHT(LEFT(G35,3),1))</f>
        <v>12</v>
      </c>
      <c r="F35" s="2" t="str">
        <f>RIGHT(G35,2) &amp; IF(A35&lt;2,"x","")</f>
        <v>pm</v>
      </c>
      <c r="G35" s="7" t="s">
        <v>112</v>
      </c>
      <c r="H35" s="2" t="s">
        <v>97</v>
      </c>
      <c r="I35" s="2" t="s">
        <v>113</v>
      </c>
      <c r="K35" s="4">
        <f>LOOKUP(1E+100,M35:AB35)</f>
        <v>1178.6911439135422</v>
      </c>
      <c r="M35" s="4">
        <v>1200</v>
      </c>
      <c r="P35" s="2">
        <v>1163.601279331775</v>
      </c>
      <c r="U35" s="2">
        <v>1178.6911439135422</v>
      </c>
    </row>
    <row r="36" spans="1:26" ht="15.75" thickBot="1" x14ac:dyDescent="0.3">
      <c r="A36" s="2">
        <v>2</v>
      </c>
      <c r="C36" s="2">
        <f>IF(E36=E35,C35+1,1)</f>
        <v>32</v>
      </c>
      <c r="D36" s="2">
        <f>IF(K36=K35,D35,C36)</f>
        <v>32</v>
      </c>
      <c r="E36" s="2">
        <f>10+VALUE(RIGHT(LEFT(G36,3),1))</f>
        <v>12</v>
      </c>
      <c r="F36" s="2" t="str">
        <f>RIGHT(G36,2) &amp; IF(A36&lt;2,"x","")</f>
        <v>pm</v>
      </c>
      <c r="G36" s="7" t="s">
        <v>114</v>
      </c>
      <c r="H36" s="2" t="s">
        <v>115</v>
      </c>
      <c r="I36" s="2" t="s">
        <v>116</v>
      </c>
      <c r="K36" s="4">
        <f>LOOKUP(1E+100,M36:AB36)</f>
        <v>1145.3487926496898</v>
      </c>
      <c r="M36" s="4">
        <v>1200</v>
      </c>
      <c r="P36" s="2">
        <v>1187.9261029013282</v>
      </c>
      <c r="R36" s="2">
        <v>1199.8276035293572</v>
      </c>
      <c r="U36" s="2">
        <v>1204.0335823909909</v>
      </c>
      <c r="Z36" s="2">
        <v>1145.3487926496898</v>
      </c>
    </row>
    <row r="37" spans="1:26" ht="15.75" thickBot="1" x14ac:dyDescent="0.3">
      <c r="A37" s="2">
        <v>2</v>
      </c>
      <c r="C37" s="2">
        <f>IF(E37=E36,C36+1,1)</f>
        <v>33</v>
      </c>
      <c r="D37" s="2">
        <f>IF(K37=K36,D36,C37)</f>
        <v>33</v>
      </c>
      <c r="E37" s="2">
        <f>10+VALUE(RIGHT(LEFT(G37,3),1))</f>
        <v>12</v>
      </c>
      <c r="F37" s="2" t="str">
        <f>RIGHT(G37,2) &amp; IF(A37&lt;2,"x","")</f>
        <v>pm</v>
      </c>
      <c r="G37" s="7" t="s">
        <v>117</v>
      </c>
      <c r="H37" s="2" t="s">
        <v>118</v>
      </c>
      <c r="I37" s="2" t="s">
        <v>119</v>
      </c>
      <c r="K37" s="4">
        <f>LOOKUP(1E+100,M37:AB37)</f>
        <v>1075.7000940888036</v>
      </c>
      <c r="M37" s="4">
        <v>1200</v>
      </c>
      <c r="P37" s="2">
        <v>1147.9155355129608</v>
      </c>
      <c r="R37" s="2">
        <v>1094.1910961108342</v>
      </c>
      <c r="Y37" s="2">
        <v>1075.7000940888036</v>
      </c>
    </row>
    <row r="38" spans="1:26" ht="15.75" thickBot="1" x14ac:dyDescent="0.3">
      <c r="A38" s="2">
        <v>2</v>
      </c>
      <c r="C38" s="2">
        <f>IF(E38=E37,C37+1,1)</f>
        <v>34</v>
      </c>
      <c r="D38" s="2">
        <f>IF(K38=K37,D37,C38)</f>
        <v>34</v>
      </c>
      <c r="E38" s="2">
        <f>10+VALUE(RIGHT(LEFT(G38,3),1))</f>
        <v>12</v>
      </c>
      <c r="F38" s="2" t="str">
        <f>RIGHT(G38,2) &amp; IF(A38&lt;2,"x","")</f>
        <v>pm</v>
      </c>
      <c r="G38" s="7" t="s">
        <v>120</v>
      </c>
      <c r="H38" s="2" t="s">
        <v>121</v>
      </c>
      <c r="I38" s="2" t="s">
        <v>122</v>
      </c>
      <c r="K38" s="4">
        <f>LOOKUP(1E+100,M38:AB38)</f>
        <v>1075.5906087986257</v>
      </c>
      <c r="M38" s="4">
        <v>1200</v>
      </c>
      <c r="P38" s="2">
        <v>1162.4397774856536</v>
      </c>
      <c r="R38" s="2">
        <v>1105.8410824616976</v>
      </c>
      <c r="U38" s="2">
        <v>1080.5313361199785</v>
      </c>
      <c r="Y38" s="2">
        <v>1075.5906087986257</v>
      </c>
    </row>
    <row r="39" spans="1:26" ht="15.75" thickBot="1" x14ac:dyDescent="0.3">
      <c r="A39" s="2">
        <v>2</v>
      </c>
      <c r="C39" s="2">
        <f>IF(E39=E38,C38+1,1)</f>
        <v>35</v>
      </c>
      <c r="D39" s="2">
        <f>IF(K39=K38,D38,C39)</f>
        <v>35</v>
      </c>
      <c r="E39" s="2">
        <f>10+VALUE(RIGHT(LEFT(G39,3),1))</f>
        <v>12</v>
      </c>
      <c r="F39" s="2" t="str">
        <f>RIGHT(G39,2) &amp; IF(A39&lt;2,"x","")</f>
        <v>pm</v>
      </c>
      <c r="G39" s="7" t="s">
        <v>123</v>
      </c>
      <c r="H39" s="2" t="s">
        <v>65</v>
      </c>
      <c r="I39" s="2" t="s">
        <v>124</v>
      </c>
      <c r="K39" s="4">
        <f>LOOKUP(1E+100,M39:AB39)</f>
        <v>1000.0061236472873</v>
      </c>
      <c r="M39" s="4">
        <v>1200</v>
      </c>
      <c r="P39" s="2">
        <v>1147.1802260741863</v>
      </c>
      <c r="R39" s="2">
        <v>1094.2630689227144</v>
      </c>
      <c r="U39" s="2">
        <v>1059.6360016746482</v>
      </c>
      <c r="Y39" s="2">
        <v>1000.0061236472873</v>
      </c>
    </row>
    <row r="40" spans="1:26" ht="15.75" thickBot="1" x14ac:dyDescent="0.3">
      <c r="A40" s="2">
        <v>5</v>
      </c>
      <c r="C40" s="2">
        <f>IF(E40=E39,C39+1,1)</f>
        <v>1</v>
      </c>
      <c r="D40" s="2">
        <f>IF(K40=K39,D39,C40)</f>
        <v>1</v>
      </c>
      <c r="E40" s="2">
        <f>10+VALUE(RIGHT(LEFT(G40,3),1))</f>
        <v>13</v>
      </c>
      <c r="F40" s="2" t="str">
        <f>RIGHT(G40,2) &amp; IF(A40&lt;2,"x","")</f>
        <v>pm</v>
      </c>
      <c r="G40" s="7" t="s">
        <v>125</v>
      </c>
      <c r="H40" s="2" t="s">
        <v>126</v>
      </c>
      <c r="I40" s="2" t="s">
        <v>127</v>
      </c>
      <c r="K40" s="4">
        <f>LOOKUP(1E+100,M40:AB40)</f>
        <v>2370.1151499894299</v>
      </c>
      <c r="M40" s="4">
        <v>2000</v>
      </c>
      <c r="N40" s="2">
        <v>2116.372763714855</v>
      </c>
      <c r="O40" s="2">
        <v>2202.8533423746749</v>
      </c>
      <c r="S40" s="2">
        <v>2226.7224851077767</v>
      </c>
      <c r="X40" s="2">
        <v>2339.9958792932671</v>
      </c>
      <c r="Z40" s="2">
        <v>2370.1151499894299</v>
      </c>
    </row>
    <row r="41" spans="1:26" ht="15.75" thickBot="1" x14ac:dyDescent="0.3">
      <c r="A41" s="2">
        <v>3</v>
      </c>
      <c r="C41" s="2">
        <f>IF(E41=E40,C40+1,1)</f>
        <v>2</v>
      </c>
      <c r="D41" s="2">
        <f>IF(K41=K40,D40,C41)</f>
        <v>2</v>
      </c>
      <c r="E41" s="2">
        <f>10+VALUE(RIGHT(LEFT(G41,3),1))</f>
        <v>13</v>
      </c>
      <c r="F41" s="2" t="str">
        <f>RIGHT(G41,2) &amp; IF(A41&lt;2,"x","")</f>
        <v>pm</v>
      </c>
      <c r="G41" s="7" t="s">
        <v>128</v>
      </c>
      <c r="H41" s="2" t="s">
        <v>52</v>
      </c>
      <c r="I41" s="2" t="s">
        <v>129</v>
      </c>
      <c r="K41" s="4">
        <f>LOOKUP(1E+100,M41:AB41)</f>
        <v>2163.8646200395951</v>
      </c>
      <c r="M41" s="4">
        <v>1866.6666666666667</v>
      </c>
      <c r="N41" s="2">
        <v>1984.3656300712134</v>
      </c>
      <c r="P41" s="2">
        <v>2063.1943516156398</v>
      </c>
      <c r="Z41" s="2">
        <v>2163.8646200395951</v>
      </c>
    </row>
    <row r="42" spans="1:26" ht="15.75" thickBot="1" x14ac:dyDescent="0.3">
      <c r="A42" s="2">
        <v>2</v>
      </c>
      <c r="C42" s="2">
        <f>IF(E42=E41,C41+1,1)</f>
        <v>3</v>
      </c>
      <c r="D42" s="2">
        <f>IF(K42=K41,D41,C42)</f>
        <v>3</v>
      </c>
      <c r="E42" s="2">
        <f>10+VALUE(RIGHT(LEFT(G42,3),1))</f>
        <v>13</v>
      </c>
      <c r="F42" s="2" t="str">
        <f>RIGHT(G42,2) &amp; IF(A42&lt;2,"x","")</f>
        <v>pm</v>
      </c>
      <c r="G42" s="7" t="s">
        <v>130</v>
      </c>
      <c r="H42" s="2" t="s">
        <v>33</v>
      </c>
      <c r="I42" s="2" t="s">
        <v>131</v>
      </c>
      <c r="K42" s="4">
        <f>LOOKUP(1E+100,M42:AB42)</f>
        <v>2145.5305716101152</v>
      </c>
      <c r="M42" s="4">
        <v>2000</v>
      </c>
      <c r="N42" s="2">
        <v>2025.5851301658163</v>
      </c>
      <c r="S42" s="2">
        <v>2089.0044055918224</v>
      </c>
      <c r="Z42" s="2">
        <v>2145.5305716101152</v>
      </c>
    </row>
    <row r="43" spans="1:26" ht="15.75" thickBot="1" x14ac:dyDescent="0.3">
      <c r="A43" s="2">
        <v>9</v>
      </c>
      <c r="C43" s="2">
        <f>IF(E43=E42,C42+1,1)</f>
        <v>4</v>
      </c>
      <c r="D43" s="2">
        <f>IF(K43=K42,D42,C43)</f>
        <v>4</v>
      </c>
      <c r="E43" s="2">
        <f>10+VALUE(RIGHT(LEFT(G43,3),1))</f>
        <v>13</v>
      </c>
      <c r="F43" s="2" t="str">
        <f>RIGHT(G43,2) &amp; IF(A43&lt;2,"x","")</f>
        <v>pm</v>
      </c>
      <c r="G43" s="7" t="s">
        <v>132</v>
      </c>
      <c r="H43" s="2" t="s">
        <v>33</v>
      </c>
      <c r="I43" s="2" t="s">
        <v>133</v>
      </c>
      <c r="K43" s="4">
        <f>LOOKUP(1E+100,M43:AB43)</f>
        <v>2131.7258368964031</v>
      </c>
      <c r="M43" s="4">
        <v>2000</v>
      </c>
      <c r="N43" s="2">
        <v>2045.4715483855157</v>
      </c>
      <c r="Z43" s="2">
        <v>2131.7258368964031</v>
      </c>
    </row>
    <row r="44" spans="1:26" ht="15.75" thickBot="1" x14ac:dyDescent="0.3">
      <c r="A44" s="2">
        <v>3</v>
      </c>
      <c r="C44" s="2">
        <f>IF(E44=E43,C43+1,1)</f>
        <v>5</v>
      </c>
      <c r="D44" s="2">
        <f>IF(K44=K43,D43,C44)</f>
        <v>5</v>
      </c>
      <c r="E44" s="2">
        <f>10+VALUE(RIGHT(LEFT(G44,3),1))</f>
        <v>13</v>
      </c>
      <c r="F44" s="2" t="str">
        <f>RIGHT(G44,2) &amp; IF(A44&lt;2,"x","")</f>
        <v>pm</v>
      </c>
      <c r="G44" s="7" t="s">
        <v>134</v>
      </c>
      <c r="H44" s="2" t="s">
        <v>41</v>
      </c>
      <c r="I44" s="2" t="s">
        <v>135</v>
      </c>
      <c r="K44" s="4">
        <f>LOOKUP(1E+100,M44:AB44)</f>
        <v>2127.9191168071598</v>
      </c>
      <c r="M44" s="4">
        <v>2000</v>
      </c>
      <c r="O44" s="2">
        <v>2072.7758491575851</v>
      </c>
      <c r="Q44" s="2">
        <v>2138.1785126451941</v>
      </c>
      <c r="X44" s="2">
        <v>2171.8044776817583</v>
      </c>
      <c r="Z44" s="2">
        <v>2127.9191168071598</v>
      </c>
    </row>
    <row r="45" spans="1:26" ht="15.75" thickBot="1" x14ac:dyDescent="0.3">
      <c r="A45" s="2">
        <v>5</v>
      </c>
      <c r="C45" s="2">
        <f>IF(E45=E44,C44+1,1)</f>
        <v>6</v>
      </c>
      <c r="D45" s="2">
        <f>IF(K45=K44,D44,C45)</f>
        <v>6</v>
      </c>
      <c r="E45" s="2">
        <f>10+VALUE(RIGHT(LEFT(G45,3),1))</f>
        <v>13</v>
      </c>
      <c r="F45" s="2" t="str">
        <f>RIGHT(G45,2) &amp; IF(A45&lt;2,"x","")</f>
        <v>pm</v>
      </c>
      <c r="G45" s="7" t="s">
        <v>136</v>
      </c>
      <c r="H45" s="2" t="s">
        <v>68</v>
      </c>
      <c r="I45" s="2" t="s">
        <v>137</v>
      </c>
      <c r="K45" s="4">
        <f>LOOKUP(1E+100,M45:AB45)</f>
        <v>2069.4067991984839</v>
      </c>
      <c r="M45" s="4">
        <v>2000</v>
      </c>
      <c r="N45" s="2">
        <v>2088.3265268588461</v>
      </c>
      <c r="O45" s="2">
        <v>2051.7653203679724</v>
      </c>
      <c r="S45" s="2">
        <v>2048.193743735982</v>
      </c>
      <c r="U45" s="2">
        <v>2053.6977887545722</v>
      </c>
      <c r="X45" s="2">
        <v>2117.3483827672017</v>
      </c>
      <c r="Z45" s="2">
        <v>2069.4067991984839</v>
      </c>
    </row>
    <row r="46" spans="1:26" ht="15.75" thickBot="1" x14ac:dyDescent="0.3">
      <c r="A46" s="2">
        <v>5</v>
      </c>
      <c r="C46" s="2">
        <f>IF(E46=E45,C45+1,1)</f>
        <v>7</v>
      </c>
      <c r="D46" s="2">
        <f>IF(K46=K45,D45,C46)</f>
        <v>7</v>
      </c>
      <c r="E46" s="2">
        <f>10+VALUE(RIGHT(LEFT(G46,3),1))</f>
        <v>13</v>
      </c>
      <c r="F46" s="2" t="str">
        <f>RIGHT(G46,2) &amp; IF(A46&lt;2,"x","")</f>
        <v>pm</v>
      </c>
      <c r="G46" s="7" t="s">
        <v>138</v>
      </c>
      <c r="H46" s="2" t="s">
        <v>84</v>
      </c>
      <c r="I46" s="2" t="s">
        <v>139</v>
      </c>
      <c r="K46" s="4">
        <f>LOOKUP(1E+100,M46:AB46)</f>
        <v>2024.4622979267058</v>
      </c>
      <c r="M46" s="4">
        <v>2000</v>
      </c>
      <c r="O46" s="2">
        <v>2030.6329217002115</v>
      </c>
      <c r="Q46" s="2">
        <v>2075.4823656412341</v>
      </c>
      <c r="S46" s="2">
        <v>2041.0990286494896</v>
      </c>
      <c r="U46" s="2">
        <v>2052.3120414997966</v>
      </c>
      <c r="X46" s="2">
        <v>2048.7319845373163</v>
      </c>
      <c r="Z46" s="2">
        <v>2024.4622979267058</v>
      </c>
    </row>
    <row r="47" spans="1:26" ht="15.75" thickBot="1" x14ac:dyDescent="0.3">
      <c r="A47" s="2">
        <v>4</v>
      </c>
      <c r="C47" s="2">
        <f>IF(E47=E46,C46+1,1)</f>
        <v>8</v>
      </c>
      <c r="D47" s="2">
        <f>IF(K47=K46,D46,C47)</f>
        <v>8</v>
      </c>
      <c r="E47" s="2">
        <f>10+VALUE(RIGHT(LEFT(G47,3),1))</f>
        <v>13</v>
      </c>
      <c r="F47" s="2" t="str">
        <f>RIGHT(G47,2) &amp; IF(A47&lt;2,"x","")</f>
        <v>pm</v>
      </c>
      <c r="G47" s="7" t="s">
        <v>140</v>
      </c>
      <c r="H47" s="2" t="s">
        <v>38</v>
      </c>
      <c r="I47" s="2" t="s">
        <v>141</v>
      </c>
      <c r="K47" s="4">
        <f>LOOKUP(1E+100,M47:AB47)</f>
        <v>2014.6080970869857</v>
      </c>
      <c r="M47" s="4">
        <v>2000</v>
      </c>
      <c r="N47" s="2">
        <v>1990.5053455247457</v>
      </c>
      <c r="S47" s="2">
        <v>2015.9266149561704</v>
      </c>
      <c r="U47" s="2">
        <v>2045.2267020612862</v>
      </c>
      <c r="X47" s="2">
        <v>2010.7424074260678</v>
      </c>
      <c r="Z47" s="2">
        <v>2014.6080970869857</v>
      </c>
    </row>
    <row r="48" spans="1:26" ht="15.75" thickBot="1" x14ac:dyDescent="0.3">
      <c r="A48" s="2">
        <v>8</v>
      </c>
      <c r="C48" s="2">
        <f>IF(E48=E47,C47+1,1)</f>
        <v>9</v>
      </c>
      <c r="D48" s="2">
        <f>IF(K48=K47,D47,C48)</f>
        <v>9</v>
      </c>
      <c r="E48" s="2">
        <f>10+VALUE(RIGHT(LEFT(G48,3),1))</f>
        <v>13</v>
      </c>
      <c r="F48" s="2" t="str">
        <f>RIGHT(G48,2) &amp; IF(A48&lt;2,"x","")</f>
        <v>pm</v>
      </c>
      <c r="G48" s="7" t="s">
        <v>142</v>
      </c>
      <c r="H48" s="2" t="s">
        <v>143</v>
      </c>
      <c r="I48" s="2" t="s">
        <v>143</v>
      </c>
      <c r="K48" s="4">
        <f>LOOKUP(1E+100,M48:AB48)</f>
        <v>2000</v>
      </c>
      <c r="M48" s="4">
        <v>2000</v>
      </c>
    </row>
    <row r="49" spans="1:27" ht="15.75" thickBot="1" x14ac:dyDescent="0.3">
      <c r="A49" s="2">
        <v>2</v>
      </c>
      <c r="C49" s="2">
        <f>IF(E49=E48,C48+1,1)</f>
        <v>10</v>
      </c>
      <c r="D49" s="2">
        <f>IF(K49=K48,D48,C49)</f>
        <v>10</v>
      </c>
      <c r="E49" s="2">
        <f>10+VALUE(RIGHT(LEFT(G49,3),1))</f>
        <v>13</v>
      </c>
      <c r="F49" s="2" t="str">
        <f>RIGHT(G49,2) &amp; IF(A49&lt;2,"x","")</f>
        <v>pm</v>
      </c>
      <c r="G49" s="7" t="s">
        <v>144</v>
      </c>
      <c r="H49" s="2" t="s">
        <v>71</v>
      </c>
      <c r="I49" s="2" t="s">
        <v>145</v>
      </c>
      <c r="K49" s="4">
        <f>LOOKUP(1E+100,M49:AB49)</f>
        <v>1982.8703461330347</v>
      </c>
      <c r="M49" s="4">
        <v>2000</v>
      </c>
      <c r="R49" s="2">
        <v>1919.7110822901559</v>
      </c>
      <c r="Y49" s="2">
        <v>1982.8703461330347</v>
      </c>
    </row>
    <row r="50" spans="1:27" ht="15.75" thickBot="1" x14ac:dyDescent="0.3">
      <c r="A50" s="2">
        <v>2</v>
      </c>
      <c r="C50" s="2">
        <f>IF(E50=E49,C49+1,1)</f>
        <v>11</v>
      </c>
      <c r="D50" s="2">
        <f>IF(K50=K49,D49,C50)</f>
        <v>11</v>
      </c>
      <c r="E50" s="2">
        <f>10+VALUE(RIGHT(LEFT(G50,3),1))</f>
        <v>13</v>
      </c>
      <c r="F50" s="2" t="str">
        <f>RIGHT(G50,2) &amp; IF(A50&lt;2,"x","")</f>
        <v>pm</v>
      </c>
      <c r="G50" s="7" t="s">
        <v>146</v>
      </c>
      <c r="H50" s="2" t="s">
        <v>71</v>
      </c>
      <c r="I50" s="2" t="s">
        <v>147</v>
      </c>
      <c r="K50" s="4">
        <f>LOOKUP(1E+100,M50:AB50)</f>
        <v>1976.4810573672855</v>
      </c>
      <c r="M50" s="4">
        <v>2000</v>
      </c>
      <c r="Q50" s="2">
        <v>2014.8940689375286</v>
      </c>
      <c r="S50" s="2">
        <v>2101.4654128239326</v>
      </c>
      <c r="U50" s="2">
        <v>2040.9307849030477</v>
      </c>
      <c r="Z50" s="2">
        <v>1955.3840936689996</v>
      </c>
      <c r="AA50" s="2">
        <v>1976.4810573672855</v>
      </c>
    </row>
    <row r="51" spans="1:27" ht="15.75" thickBot="1" x14ac:dyDescent="0.3">
      <c r="A51" s="2">
        <v>5</v>
      </c>
      <c r="C51" s="2">
        <f>IF(E51=E50,C50+1,1)</f>
        <v>12</v>
      </c>
      <c r="D51" s="2">
        <f>IF(K51=K50,D50,C51)</f>
        <v>12</v>
      </c>
      <c r="E51" s="2">
        <f>10+VALUE(RIGHT(LEFT(G51,3),1))</f>
        <v>13</v>
      </c>
      <c r="F51" s="2" t="str">
        <f>RIGHT(G51,2) &amp; IF(A51&lt;2,"x","")</f>
        <v>pm</v>
      </c>
      <c r="G51" s="7" t="s">
        <v>148</v>
      </c>
      <c r="H51" s="2" t="s">
        <v>68</v>
      </c>
      <c r="I51" s="2" t="s">
        <v>149</v>
      </c>
      <c r="K51" s="4">
        <f>LOOKUP(1E+100,M51:AB51)</f>
        <v>1951.8676134587274</v>
      </c>
      <c r="M51" s="4">
        <v>2000</v>
      </c>
      <c r="N51" s="2">
        <v>1968.1317417500461</v>
      </c>
      <c r="O51" s="2">
        <v>1980.230174636881</v>
      </c>
      <c r="S51" s="2">
        <v>1981.4007442395725</v>
      </c>
      <c r="U51" s="2">
        <v>1974.1693629387453</v>
      </c>
      <c r="X51" s="2">
        <v>1946.0546477947869</v>
      </c>
      <c r="Z51" s="2">
        <v>1951.8676134587274</v>
      </c>
    </row>
    <row r="52" spans="1:27" ht="15.75" thickBot="1" x14ac:dyDescent="0.3">
      <c r="A52" s="2">
        <v>3</v>
      </c>
      <c r="C52" s="2">
        <f>IF(E52=E51,C51+1,1)</f>
        <v>13</v>
      </c>
      <c r="D52" s="2">
        <f>IF(K52=K51,D51,C52)</f>
        <v>13</v>
      </c>
      <c r="E52" s="2">
        <f>10+VALUE(RIGHT(LEFT(G52,3),1))</f>
        <v>13</v>
      </c>
      <c r="F52" s="2" t="str">
        <f>RIGHT(G52,2) &amp; IF(A52&lt;2,"x","")</f>
        <v>pm</v>
      </c>
      <c r="G52" s="7" t="s">
        <v>150</v>
      </c>
      <c r="H52" s="2" t="s">
        <v>151</v>
      </c>
      <c r="I52" s="2" t="s">
        <v>152</v>
      </c>
      <c r="K52" s="4">
        <f>LOOKUP(1E+100,M52:AB52)</f>
        <v>1936.6314395968852</v>
      </c>
      <c r="M52" s="4">
        <v>2000</v>
      </c>
      <c r="O52" s="2">
        <v>2036.8403627302812</v>
      </c>
      <c r="S52" s="2">
        <v>2059.2688201362307</v>
      </c>
      <c r="X52" s="2">
        <v>2012.8907235463789</v>
      </c>
      <c r="Z52" s="2">
        <v>1936.6314395968852</v>
      </c>
    </row>
    <row r="53" spans="1:27" ht="15.75" thickBot="1" x14ac:dyDescent="0.3">
      <c r="A53" s="2">
        <v>4</v>
      </c>
      <c r="C53" s="2">
        <f>IF(E53=E52,C52+1,1)</f>
        <v>14</v>
      </c>
      <c r="D53" s="2">
        <f>IF(K53=K52,D52,C53)</f>
        <v>14</v>
      </c>
      <c r="E53" s="2">
        <f>10+VALUE(RIGHT(LEFT(G53,3),1))</f>
        <v>13</v>
      </c>
      <c r="F53" s="2" t="str">
        <f>RIGHT(G53,2) &amp; IF(A53&lt;2,"x","")</f>
        <v>pm</v>
      </c>
      <c r="G53" s="7" t="s">
        <v>153</v>
      </c>
      <c r="H53" s="2" t="s">
        <v>92</v>
      </c>
      <c r="I53" s="2" t="s">
        <v>154</v>
      </c>
      <c r="K53" s="4">
        <f>LOOKUP(1E+100,M53:AB53)</f>
        <v>1934.8934052703094</v>
      </c>
      <c r="M53" s="4">
        <v>1600</v>
      </c>
      <c r="N53" s="2">
        <v>1673.5526635082931</v>
      </c>
      <c r="P53" s="2">
        <v>1730.4792563237072</v>
      </c>
      <c r="T53" s="2">
        <v>1810.0320653203523</v>
      </c>
      <c r="V53" s="2">
        <v>1885.3058439748875</v>
      </c>
      <c r="Z53" s="2">
        <v>1934.8934052703094</v>
      </c>
    </row>
    <row r="54" spans="1:27" ht="15.75" thickBot="1" x14ac:dyDescent="0.3">
      <c r="A54" s="2">
        <v>5</v>
      </c>
      <c r="C54" s="2">
        <f>IF(E54=E53,C53+1,1)</f>
        <v>15</v>
      </c>
      <c r="D54" s="2">
        <f>IF(K54=K53,D53,C54)</f>
        <v>15</v>
      </c>
      <c r="E54" s="2">
        <f>10+VALUE(RIGHT(LEFT(G54,3),1))</f>
        <v>13</v>
      </c>
      <c r="F54" s="2" t="str">
        <f>RIGHT(G54,2) &amp; IF(A54&lt;2,"x","")</f>
        <v>pm</v>
      </c>
      <c r="G54" s="7" t="s">
        <v>155</v>
      </c>
      <c r="H54" s="2" t="s">
        <v>47</v>
      </c>
      <c r="I54" s="2" t="s">
        <v>156</v>
      </c>
      <c r="K54" s="4">
        <f>LOOKUP(1E+100,M54:AB54)</f>
        <v>1900.2262333231322</v>
      </c>
      <c r="M54" s="4">
        <v>1840</v>
      </c>
      <c r="O54" s="2">
        <v>1825.5113527281405</v>
      </c>
      <c r="Q54" s="2">
        <v>1873.8143137554148</v>
      </c>
      <c r="U54" s="2">
        <v>1886.8946122706393</v>
      </c>
      <c r="V54" s="2">
        <v>1873.6025896607787</v>
      </c>
      <c r="Y54" s="2">
        <v>1848.585368487536</v>
      </c>
      <c r="Z54" s="2">
        <v>1900.2262333231322</v>
      </c>
    </row>
    <row r="55" spans="1:27" ht="15.75" thickBot="1" x14ac:dyDescent="0.3">
      <c r="A55" s="2">
        <v>6</v>
      </c>
      <c r="C55" s="2">
        <f>IF(E55=E54,C54+1,1)</f>
        <v>16</v>
      </c>
      <c r="D55" s="2">
        <f>IF(K55=K54,D54,C55)</f>
        <v>16</v>
      </c>
      <c r="E55" s="2">
        <f>10+VALUE(RIGHT(LEFT(G55,3),1))</f>
        <v>13</v>
      </c>
      <c r="F55" s="2" t="str">
        <f>RIGHT(G55,2) &amp; IF(A55&lt;2,"x","")</f>
        <v>pm</v>
      </c>
      <c r="G55" s="7" t="s">
        <v>157</v>
      </c>
      <c r="H55" s="2" t="s">
        <v>126</v>
      </c>
      <c r="I55" s="2" t="s">
        <v>158</v>
      </c>
      <c r="K55" s="4">
        <f>LOOKUP(1E+100,M55:AB55)</f>
        <v>1878.0834580995258</v>
      </c>
      <c r="M55" s="4">
        <v>1600</v>
      </c>
      <c r="N55" s="2">
        <v>1708.4292473434234</v>
      </c>
      <c r="P55" s="2">
        <v>1755.5815246407308</v>
      </c>
      <c r="R55" s="2">
        <v>1756.6868885730728</v>
      </c>
      <c r="T55" s="2">
        <v>1797.29812130656</v>
      </c>
      <c r="V55" s="2">
        <v>1845.5931393867627</v>
      </c>
      <c r="Y55" s="2">
        <v>1856.1967810167978</v>
      </c>
      <c r="Z55" s="2">
        <v>1878.0834580995258</v>
      </c>
    </row>
    <row r="56" spans="1:27" ht="15.75" thickBot="1" x14ac:dyDescent="0.3">
      <c r="A56" s="2">
        <v>4</v>
      </c>
      <c r="C56" s="2">
        <f>IF(E56=E55,C55+1,1)</f>
        <v>17</v>
      </c>
      <c r="D56" s="2">
        <f>IF(K56=K55,D55,C56)</f>
        <v>17</v>
      </c>
      <c r="E56" s="2">
        <f>10+VALUE(RIGHT(LEFT(G56,3),1))</f>
        <v>13</v>
      </c>
      <c r="F56" s="2" t="str">
        <f>RIGHT(G56,2) &amp; IF(A56&lt;2,"x","")</f>
        <v>pm</v>
      </c>
      <c r="G56" s="7" t="s">
        <v>159</v>
      </c>
      <c r="H56" s="2" t="s">
        <v>160</v>
      </c>
      <c r="I56" s="2" t="s">
        <v>161</v>
      </c>
      <c r="K56" s="4">
        <f>LOOKUP(1E+100,M56:AB56)</f>
        <v>1874.0018380828822</v>
      </c>
      <c r="M56" s="4">
        <v>1900</v>
      </c>
      <c r="N56" s="2">
        <v>1846.2822993326176</v>
      </c>
      <c r="S56" s="2">
        <v>1797.3067239622073</v>
      </c>
      <c r="U56" s="2">
        <v>1820.7914755197519</v>
      </c>
      <c r="X56" s="2">
        <v>1863.2889746600392</v>
      </c>
      <c r="Z56" s="2">
        <v>1821.2864323187398</v>
      </c>
      <c r="AA56" s="2">
        <v>1874.0018380828822</v>
      </c>
    </row>
    <row r="57" spans="1:27" ht="15.75" thickBot="1" x14ac:dyDescent="0.3">
      <c r="A57" s="2">
        <v>5</v>
      </c>
      <c r="C57" s="2">
        <f>IF(E57=E56,C56+1,1)</f>
        <v>18</v>
      </c>
      <c r="D57" s="2">
        <f>IF(K57=K56,D56,C57)</f>
        <v>18</v>
      </c>
      <c r="E57" s="2">
        <f>10+VALUE(RIGHT(LEFT(G57,3),1))</f>
        <v>13</v>
      </c>
      <c r="F57" s="2" t="str">
        <f>RIGHT(G57,2) &amp; IF(A57&lt;2,"x","")</f>
        <v>pm</v>
      </c>
      <c r="G57" s="7" t="s">
        <v>162</v>
      </c>
      <c r="H57" s="2" t="s">
        <v>68</v>
      </c>
      <c r="I57" s="2" t="s">
        <v>163</v>
      </c>
      <c r="K57" s="4">
        <f>LOOKUP(1E+100,M57:AB57)</f>
        <v>1824.6467863246135</v>
      </c>
      <c r="M57" s="4">
        <v>1600</v>
      </c>
      <c r="N57" s="2">
        <v>1538.3277516314827</v>
      </c>
      <c r="P57" s="2">
        <v>1661.2912721521666</v>
      </c>
      <c r="T57" s="2">
        <v>1658.9681698033517</v>
      </c>
      <c r="V57" s="2">
        <v>1694.6887620551313</v>
      </c>
      <c r="Y57" s="2">
        <v>1750.5356628186337</v>
      </c>
      <c r="Z57" s="2">
        <v>1824.6467863246135</v>
      </c>
    </row>
    <row r="58" spans="1:27" ht="15.75" thickBot="1" x14ac:dyDescent="0.3">
      <c r="A58" s="2">
        <v>2</v>
      </c>
      <c r="C58" s="2">
        <f>IF(E58=E57,C57+1,1)</f>
        <v>19</v>
      </c>
      <c r="D58" s="2">
        <f>IF(K58=K57,D57,C58)</f>
        <v>19</v>
      </c>
      <c r="E58" s="2">
        <f>10+VALUE(RIGHT(LEFT(G58,3),1))</f>
        <v>13</v>
      </c>
      <c r="F58" s="2" t="str">
        <f>RIGHT(G58,2) &amp; IF(A58&lt;2,"x","")</f>
        <v>pm</v>
      </c>
      <c r="G58" s="7" t="s">
        <v>164</v>
      </c>
      <c r="H58" s="2" t="s">
        <v>165</v>
      </c>
      <c r="I58" s="2" t="s">
        <v>166</v>
      </c>
      <c r="K58" s="4">
        <f>LOOKUP(1E+100,M58:AB58)</f>
        <v>1817.9313030997423</v>
      </c>
      <c r="M58" s="4">
        <v>1600</v>
      </c>
      <c r="R58" s="2">
        <v>1712.306963832483</v>
      </c>
      <c r="V58" s="2">
        <v>1752.809259641165</v>
      </c>
      <c r="Z58" s="2">
        <v>1817.9313030997423</v>
      </c>
    </row>
    <row r="59" spans="1:27" ht="15.75" thickBot="1" x14ac:dyDescent="0.3">
      <c r="A59" s="2">
        <v>4</v>
      </c>
      <c r="C59" s="2">
        <f>IF(E59=E58,C58+1,1)</f>
        <v>20</v>
      </c>
      <c r="D59" s="2">
        <f>IF(K59=K58,D58,C59)</f>
        <v>20</v>
      </c>
      <c r="E59" s="2">
        <f>10+VALUE(RIGHT(LEFT(G59,3),1))</f>
        <v>13</v>
      </c>
      <c r="F59" s="2" t="str">
        <f>RIGHT(G59,2) &amp; IF(A59&lt;2,"x","")</f>
        <v>pm</v>
      </c>
      <c r="G59" s="7" t="s">
        <v>167</v>
      </c>
      <c r="H59" s="2" t="s">
        <v>33</v>
      </c>
      <c r="I59" s="2" t="s">
        <v>168</v>
      </c>
      <c r="K59" s="4">
        <f>LOOKUP(1E+100,M59:AB59)</f>
        <v>1813.338194234607</v>
      </c>
      <c r="M59" s="4">
        <v>1700</v>
      </c>
      <c r="N59" s="2">
        <v>1684.0347277161561</v>
      </c>
      <c r="P59" s="2">
        <v>1711.4901474411292</v>
      </c>
      <c r="R59" s="2">
        <v>1765.941829362717</v>
      </c>
      <c r="T59" s="2">
        <v>1806.4204406876304</v>
      </c>
      <c r="Z59" s="2">
        <v>1813.338194234607</v>
      </c>
    </row>
    <row r="60" spans="1:27" ht="15.75" thickBot="1" x14ac:dyDescent="0.3">
      <c r="A60" s="2">
        <v>4</v>
      </c>
      <c r="C60" s="2">
        <f>IF(E60=E59,C59+1,1)</f>
        <v>21</v>
      </c>
      <c r="D60" s="2">
        <f>IF(K60=K59,D59,C60)</f>
        <v>21</v>
      </c>
      <c r="E60" s="2">
        <f>10+VALUE(RIGHT(LEFT(G60,3),1))</f>
        <v>13</v>
      </c>
      <c r="F60" s="2" t="str">
        <f>RIGHT(G60,2) &amp; IF(A60&lt;2,"x","")</f>
        <v>pm</v>
      </c>
      <c r="G60" s="7" t="s">
        <v>169</v>
      </c>
      <c r="H60" s="2" t="s">
        <v>170</v>
      </c>
      <c r="I60" s="2" t="s">
        <v>171</v>
      </c>
      <c r="K60" s="4">
        <f>LOOKUP(1E+100,M60:AB60)</f>
        <v>1806.2072716195203</v>
      </c>
      <c r="M60" s="4">
        <v>1650</v>
      </c>
      <c r="N60" s="2">
        <v>1706.8870705425018</v>
      </c>
      <c r="P60" s="2">
        <v>1651.2799636789207</v>
      </c>
      <c r="R60" s="2">
        <v>1670.8408870016119</v>
      </c>
      <c r="T60" s="2">
        <v>1714.8714391426925</v>
      </c>
      <c r="V60" s="2">
        <v>1840.2668780281078</v>
      </c>
      <c r="Z60" s="2">
        <v>1806.2072716195203</v>
      </c>
    </row>
    <row r="61" spans="1:27" ht="15.75" thickBot="1" x14ac:dyDescent="0.3">
      <c r="A61" s="2">
        <v>5</v>
      </c>
      <c r="C61" s="2">
        <f>IF(E61=E60,C60+1,1)</f>
        <v>22</v>
      </c>
      <c r="D61" s="2">
        <f>IF(K61=K60,D60,C61)</f>
        <v>22</v>
      </c>
      <c r="E61" s="2">
        <f>10+VALUE(RIGHT(LEFT(G61,3),1))</f>
        <v>13</v>
      </c>
      <c r="F61" s="2" t="str">
        <f>RIGHT(G61,2) &amp; IF(A61&lt;2,"x","")</f>
        <v>pm</v>
      </c>
      <c r="G61" s="7" t="s">
        <v>172</v>
      </c>
      <c r="H61" s="2" t="s">
        <v>74</v>
      </c>
      <c r="I61" s="2" t="s">
        <v>173</v>
      </c>
      <c r="K61" s="4">
        <f>LOOKUP(1E+100,M61:AB61)</f>
        <v>1774.0673857166591</v>
      </c>
      <c r="M61" s="4">
        <v>1600</v>
      </c>
      <c r="N61" s="2">
        <v>1662.193866722225</v>
      </c>
      <c r="P61" s="2">
        <v>1739.0140070986483</v>
      </c>
      <c r="R61" s="2">
        <v>1783.5440211780517</v>
      </c>
      <c r="T61" s="2">
        <v>1793.0773094102733</v>
      </c>
      <c r="Z61" s="2">
        <v>1774.0673857166591</v>
      </c>
    </row>
    <row r="62" spans="1:27" ht="15.75" thickBot="1" x14ac:dyDescent="0.3">
      <c r="A62" s="2">
        <v>6</v>
      </c>
      <c r="C62" s="2">
        <f>IF(E62=E61,C61+1,1)</f>
        <v>23</v>
      </c>
      <c r="D62" s="2">
        <f>IF(K62=K61,D61,C62)</f>
        <v>23</v>
      </c>
      <c r="E62" s="2">
        <f>10+VALUE(RIGHT(LEFT(G62,3),1))</f>
        <v>13</v>
      </c>
      <c r="F62" s="2" t="str">
        <f>RIGHT(G62,2) &amp; IF(A62&lt;2,"x","")</f>
        <v>pm</v>
      </c>
      <c r="G62" s="7" t="s">
        <v>174</v>
      </c>
      <c r="H62" s="2" t="s">
        <v>175</v>
      </c>
      <c r="I62" s="2" t="s">
        <v>176</v>
      </c>
      <c r="K62" s="4">
        <f>LOOKUP(1E+100,M62:AB62)</f>
        <v>1753.3205603185818</v>
      </c>
      <c r="M62" s="4">
        <v>2000</v>
      </c>
      <c r="N62" s="2">
        <v>1919.9202069142077</v>
      </c>
      <c r="O62" s="2">
        <v>1877.4011269351047</v>
      </c>
      <c r="Q62" s="2">
        <v>1864.9007691906347</v>
      </c>
      <c r="S62" s="2">
        <v>1856.458420321434</v>
      </c>
      <c r="U62" s="2">
        <v>1925.2970923876869</v>
      </c>
      <c r="X62" s="2">
        <v>1836.2889512873342</v>
      </c>
      <c r="Z62" s="2">
        <v>1753.3205603185818</v>
      </c>
    </row>
    <row r="63" spans="1:27" ht="15.75" thickBot="1" x14ac:dyDescent="0.3">
      <c r="A63" s="2">
        <v>6</v>
      </c>
      <c r="C63" s="2">
        <f>IF(E63=E62,C62+1,1)</f>
        <v>24</v>
      </c>
      <c r="D63" s="2">
        <f>IF(K63=K62,D62,C63)</f>
        <v>24</v>
      </c>
      <c r="E63" s="2">
        <f>10+VALUE(RIGHT(LEFT(G63,3),1))</f>
        <v>13</v>
      </c>
      <c r="F63" s="2" t="str">
        <f>RIGHT(G63,2) &amp; IF(A63&lt;2,"x","")</f>
        <v>pm</v>
      </c>
      <c r="G63" s="7" t="s">
        <v>177</v>
      </c>
      <c r="H63" s="2" t="s">
        <v>81</v>
      </c>
      <c r="I63" s="2" t="s">
        <v>178</v>
      </c>
      <c r="K63" s="4">
        <f>LOOKUP(1E+100,M63:AB63)</f>
        <v>1747.2935418946806</v>
      </c>
      <c r="M63" s="4">
        <v>1733.3333333333333</v>
      </c>
      <c r="O63" s="2">
        <v>1758.2062145594134</v>
      </c>
      <c r="P63" s="2">
        <v>1714.4760527251181</v>
      </c>
      <c r="R63" s="2">
        <v>1725.4546496546245</v>
      </c>
      <c r="U63" s="2">
        <v>1708.5332465945698</v>
      </c>
      <c r="V63" s="2">
        <v>1726.2434360956579</v>
      </c>
      <c r="Y63" s="2">
        <v>1732.6675548050553</v>
      </c>
      <c r="Z63" s="2">
        <v>1747.2935418946806</v>
      </c>
    </row>
    <row r="64" spans="1:27" ht="15.75" thickBot="1" x14ac:dyDescent="0.3">
      <c r="A64" s="2">
        <v>3</v>
      </c>
      <c r="C64" s="2">
        <f>IF(E64=E63,C63+1,1)</f>
        <v>25</v>
      </c>
      <c r="D64" s="2">
        <f>IF(K64=K63,D63,C64)</f>
        <v>25</v>
      </c>
      <c r="E64" s="2">
        <f>10+VALUE(RIGHT(LEFT(G64,3),1))</f>
        <v>13</v>
      </c>
      <c r="F64" s="2" t="str">
        <f>RIGHT(G64,2) &amp; IF(A64&lt;2,"x","")</f>
        <v>pm</v>
      </c>
      <c r="G64" s="7" t="s">
        <v>179</v>
      </c>
      <c r="H64" s="2" t="s">
        <v>180</v>
      </c>
      <c r="I64" s="2" t="s">
        <v>181</v>
      </c>
      <c r="K64" s="4">
        <f>LOOKUP(1E+100,M64:AB64)</f>
        <v>1734.8541586037593</v>
      </c>
      <c r="M64" s="4">
        <v>1600</v>
      </c>
      <c r="P64" s="2">
        <v>1686.0824731498981</v>
      </c>
      <c r="T64" s="2">
        <v>1696.5145338775665</v>
      </c>
      <c r="Y64" s="2">
        <v>1646.4898570315595</v>
      </c>
      <c r="Z64" s="2">
        <v>1734.8541586037593</v>
      </c>
    </row>
    <row r="65" spans="1:27" ht="15.75" thickBot="1" x14ac:dyDescent="0.3">
      <c r="A65" s="2">
        <v>2</v>
      </c>
      <c r="C65" s="2">
        <f>IF(E65=E64,C64+1,1)</f>
        <v>26</v>
      </c>
      <c r="D65" s="2">
        <f>IF(K65=K64,D64,C65)</f>
        <v>26</v>
      </c>
      <c r="E65" s="2">
        <f>10+VALUE(RIGHT(LEFT(G65,3),1))</f>
        <v>13</v>
      </c>
      <c r="F65" s="2" t="str">
        <f>RIGHT(G65,2) &amp; IF(A65&lt;2,"x","")</f>
        <v>pm</v>
      </c>
      <c r="G65" s="7" t="s">
        <v>182</v>
      </c>
      <c r="H65" s="2" t="s">
        <v>68</v>
      </c>
      <c r="I65" s="2" t="s">
        <v>183</v>
      </c>
      <c r="K65" s="4">
        <f>LOOKUP(1E+100,M65:AB65)</f>
        <v>1726.1369822996942</v>
      </c>
      <c r="M65" s="4">
        <v>1600</v>
      </c>
      <c r="P65" s="2">
        <v>1677.9720512567249</v>
      </c>
      <c r="V65" s="2">
        <v>1698.8262930666551</v>
      </c>
      <c r="Z65" s="2">
        <v>1726.1369822996942</v>
      </c>
    </row>
    <row r="66" spans="1:27" ht="15.75" thickBot="1" x14ac:dyDescent="0.3">
      <c r="A66" s="2">
        <v>3</v>
      </c>
      <c r="C66" s="2">
        <f>IF(E66=E65,C65+1,1)</f>
        <v>27</v>
      </c>
      <c r="D66" s="2">
        <f>IF(K66=K65,D65,C66)</f>
        <v>27</v>
      </c>
      <c r="E66" s="2">
        <f>10+VALUE(RIGHT(LEFT(G66,3),1))</f>
        <v>13</v>
      </c>
      <c r="F66" s="2" t="str">
        <f>RIGHT(G66,2) &amp; IF(A66&lt;2,"x","")</f>
        <v>pm</v>
      </c>
      <c r="G66" s="7" t="s">
        <v>184</v>
      </c>
      <c r="H66" s="2" t="s">
        <v>185</v>
      </c>
      <c r="I66" s="2" t="s">
        <v>186</v>
      </c>
      <c r="K66" s="4">
        <f>LOOKUP(1E+100,M66:AB66)</f>
        <v>1664.1716007383957</v>
      </c>
      <c r="M66" s="4">
        <v>1733.3333333333333</v>
      </c>
      <c r="N66" s="2">
        <v>1718.7261158382555</v>
      </c>
      <c r="S66" s="2">
        <v>1722.09458732648</v>
      </c>
      <c r="V66" s="2">
        <v>1672.793669361793</v>
      </c>
      <c r="Z66" s="2">
        <v>1664.1716007383957</v>
      </c>
    </row>
    <row r="67" spans="1:27" ht="15.75" thickBot="1" x14ac:dyDescent="0.3">
      <c r="A67" s="2">
        <v>5</v>
      </c>
      <c r="C67" s="2">
        <f>IF(E67=E66,C66+1,1)</f>
        <v>28</v>
      </c>
      <c r="D67" s="2">
        <f>IF(K67=K66,D66,C67)</f>
        <v>28</v>
      </c>
      <c r="E67" s="2">
        <f>10+VALUE(RIGHT(LEFT(G67,3),1))</f>
        <v>13</v>
      </c>
      <c r="F67" s="2" t="str">
        <f>RIGHT(G67,2) &amp; IF(A67&lt;2,"x","")</f>
        <v>pm</v>
      </c>
      <c r="G67" s="7" t="s">
        <v>187</v>
      </c>
      <c r="H67" s="2" t="s">
        <v>38</v>
      </c>
      <c r="I67" s="2" t="s">
        <v>188</v>
      </c>
      <c r="K67" s="4">
        <f>LOOKUP(1E+100,M67:AB67)</f>
        <v>1662.623108911386</v>
      </c>
      <c r="M67" s="4">
        <v>1600</v>
      </c>
      <c r="N67" s="2">
        <v>1673.3346393964134</v>
      </c>
      <c r="P67" s="2">
        <v>1662.2014119599123</v>
      </c>
      <c r="T67" s="2">
        <v>1589.335091892618</v>
      </c>
      <c r="V67" s="2">
        <v>1601.8038525369807</v>
      </c>
      <c r="Y67" s="2">
        <v>1620.9445838143308</v>
      </c>
      <c r="Z67" s="2">
        <v>1662.623108911386</v>
      </c>
    </row>
    <row r="68" spans="1:27" ht="15.75" thickBot="1" x14ac:dyDescent="0.3">
      <c r="A68" s="2">
        <v>5</v>
      </c>
      <c r="C68" s="2">
        <f>IF(E68=E67,C67+1,1)</f>
        <v>29</v>
      </c>
      <c r="D68" s="2">
        <f>IF(K68=K67,D67,C68)</f>
        <v>29</v>
      </c>
      <c r="E68" s="2">
        <f>10+VALUE(RIGHT(LEFT(G68,3),1))</f>
        <v>13</v>
      </c>
      <c r="F68" s="2" t="str">
        <f>RIGHT(G68,2) &amp; IF(A68&lt;2,"x","")</f>
        <v>pm</v>
      </c>
      <c r="G68" s="7" t="s">
        <v>189</v>
      </c>
      <c r="H68" s="2" t="s">
        <v>110</v>
      </c>
      <c r="I68" s="2" t="s">
        <v>190</v>
      </c>
      <c r="K68" s="4">
        <f>LOOKUP(1E+100,M68:AB68)</f>
        <v>1630.4450219902035</v>
      </c>
      <c r="M68" s="4">
        <v>1600</v>
      </c>
      <c r="P68" s="2">
        <v>1537.4095088568688</v>
      </c>
      <c r="R68" s="2">
        <v>1528.6179351104079</v>
      </c>
      <c r="T68" s="2">
        <v>1585.0536894389318</v>
      </c>
      <c r="V68" s="2">
        <v>1628.9036954019273</v>
      </c>
      <c r="Y68" s="2">
        <v>1607.4983296269452</v>
      </c>
      <c r="Z68" s="2">
        <v>1630.4450219902035</v>
      </c>
    </row>
    <row r="69" spans="1:27" ht="15.75" thickBot="1" x14ac:dyDescent="0.3">
      <c r="A69" s="2">
        <v>2</v>
      </c>
      <c r="C69" s="2">
        <f>IF(E69=E68,C68+1,1)</f>
        <v>30</v>
      </c>
      <c r="D69" s="2">
        <f>IF(K69=K68,D68,C69)</f>
        <v>30</v>
      </c>
      <c r="E69" s="2">
        <f>10+VALUE(RIGHT(LEFT(G69,3),1))</f>
        <v>13</v>
      </c>
      <c r="F69" s="2" t="str">
        <f>RIGHT(G69,2) &amp; IF(A69&lt;2,"x","")</f>
        <v>pm</v>
      </c>
      <c r="G69" s="7" t="s">
        <v>191</v>
      </c>
      <c r="H69" s="2" t="s">
        <v>192</v>
      </c>
      <c r="I69" s="2" t="s">
        <v>193</v>
      </c>
      <c r="K69" s="4">
        <f>LOOKUP(1E+100,M69:AB69)</f>
        <v>1628.8436025414226</v>
      </c>
      <c r="M69" s="4">
        <v>1800</v>
      </c>
      <c r="Q69" s="2">
        <v>1745.061805061599</v>
      </c>
      <c r="Y69" s="2">
        <v>1628.8436025414226</v>
      </c>
    </row>
    <row r="70" spans="1:27" ht="15.75" thickBot="1" x14ac:dyDescent="0.3">
      <c r="A70" s="2">
        <v>5</v>
      </c>
      <c r="C70" s="2">
        <f>IF(E70=E69,C69+1,1)</f>
        <v>31</v>
      </c>
      <c r="D70" s="2">
        <f>IF(K70=K69,D69,C70)</f>
        <v>31</v>
      </c>
      <c r="E70" s="2">
        <f>10+VALUE(RIGHT(LEFT(G70,3),1))</f>
        <v>13</v>
      </c>
      <c r="F70" s="2" t="str">
        <f>RIGHT(G70,2) &amp; IF(A70&lt;2,"x","")</f>
        <v>pm</v>
      </c>
      <c r="G70" s="7" t="s">
        <v>194</v>
      </c>
      <c r="H70" s="2" t="s">
        <v>151</v>
      </c>
      <c r="I70" s="2" t="s">
        <v>195</v>
      </c>
      <c r="K70" s="4">
        <f>LOOKUP(1E+100,M70:AB70)</f>
        <v>1619.9371637881582</v>
      </c>
      <c r="M70" s="4">
        <v>1600</v>
      </c>
      <c r="P70" s="2">
        <v>1605.8868904369199</v>
      </c>
      <c r="R70" s="2">
        <v>1688.6783930249408</v>
      </c>
      <c r="T70" s="2">
        <v>1638.4677917164206</v>
      </c>
      <c r="V70" s="2">
        <v>1567.6266441866185</v>
      </c>
      <c r="Y70" s="2">
        <v>1656.4270306203307</v>
      </c>
      <c r="Z70" s="2">
        <v>1619.9371637881582</v>
      </c>
    </row>
    <row r="71" spans="1:27" ht="15.75" thickBot="1" x14ac:dyDescent="0.3">
      <c r="A71" s="2">
        <v>2</v>
      </c>
      <c r="C71" s="2">
        <f>IF(E71=E70,C70+1,1)</f>
        <v>32</v>
      </c>
      <c r="D71" s="2">
        <f>IF(K71=K70,D70,C71)</f>
        <v>32</v>
      </c>
      <c r="E71" s="2">
        <f>10+VALUE(RIGHT(LEFT(G71,3),1))</f>
        <v>13</v>
      </c>
      <c r="F71" s="2" t="str">
        <f>RIGHT(G71,2) &amp; IF(A71&lt;2,"x","")</f>
        <v>pm</v>
      </c>
      <c r="G71" s="7" t="s">
        <v>196</v>
      </c>
      <c r="H71" s="2" t="s">
        <v>160</v>
      </c>
      <c r="I71" s="2" t="s">
        <v>197</v>
      </c>
      <c r="K71" s="4">
        <f>LOOKUP(1E+100,M71:AB71)</f>
        <v>1601.1504456464052</v>
      </c>
      <c r="M71" s="4">
        <v>1600</v>
      </c>
      <c r="N71" s="2">
        <v>1555.0739745855867</v>
      </c>
      <c r="Z71" s="2">
        <v>1601.1504456464052</v>
      </c>
    </row>
    <row r="72" spans="1:27" ht="15.75" thickBot="1" x14ac:dyDescent="0.3">
      <c r="A72" s="2">
        <v>5</v>
      </c>
      <c r="C72" s="2">
        <f>IF(E72=E71,C71+1,1)</f>
        <v>33</v>
      </c>
      <c r="D72" s="2">
        <f>IF(K72=K71,D71,C72)</f>
        <v>33</v>
      </c>
      <c r="E72" s="2">
        <f>10+VALUE(RIGHT(LEFT(G72,3),1))</f>
        <v>13</v>
      </c>
      <c r="F72" s="2" t="str">
        <f>RIGHT(G72,2) &amp; IF(A72&lt;2,"x","")</f>
        <v>pm</v>
      </c>
      <c r="G72" s="7" t="s">
        <v>198</v>
      </c>
      <c r="H72" s="2" t="s">
        <v>151</v>
      </c>
      <c r="I72" s="2" t="s">
        <v>199</v>
      </c>
      <c r="K72" s="4">
        <f>LOOKUP(1E+100,M72:AB72)</f>
        <v>1585.7693606107264</v>
      </c>
      <c r="M72" s="4">
        <v>2000</v>
      </c>
      <c r="O72" s="2">
        <v>1877.2805640600504</v>
      </c>
      <c r="Q72" s="2">
        <v>1809.405718270021</v>
      </c>
      <c r="S72" s="2">
        <v>1750.3532149536429</v>
      </c>
      <c r="U72" s="2">
        <v>1701.8332398958628</v>
      </c>
      <c r="X72" s="2">
        <v>1655.7649549443722</v>
      </c>
      <c r="Z72" s="2">
        <v>1611.888298623491</v>
      </c>
      <c r="AA72" s="2">
        <v>1585.7693606107264</v>
      </c>
    </row>
    <row r="73" spans="1:27" ht="15.75" thickBot="1" x14ac:dyDescent="0.3">
      <c r="A73" s="2">
        <v>3</v>
      </c>
      <c r="C73" s="2">
        <f>IF(E73=E72,C72+1,1)</f>
        <v>34</v>
      </c>
      <c r="D73" s="2">
        <f>IF(K73=K72,D72,C73)</f>
        <v>34</v>
      </c>
      <c r="E73" s="2">
        <f>10+VALUE(RIGHT(LEFT(G73,3),1))</f>
        <v>13</v>
      </c>
      <c r="F73" s="2" t="str">
        <f>RIGHT(G73,2) &amp; IF(A73&lt;2,"x","")</f>
        <v>pm</v>
      </c>
      <c r="G73" s="7" t="s">
        <v>200</v>
      </c>
      <c r="H73" s="2" t="s">
        <v>41</v>
      </c>
      <c r="I73" s="2" t="s">
        <v>201</v>
      </c>
      <c r="K73" s="4">
        <f>LOOKUP(1E+100,M73:AB73)</f>
        <v>1583.0248661940807</v>
      </c>
      <c r="M73" s="4">
        <v>1733.3333333333333</v>
      </c>
      <c r="O73" s="2">
        <v>1685.9206766543061</v>
      </c>
      <c r="P73" s="2">
        <v>1603.7011042567829</v>
      </c>
      <c r="V73" s="2">
        <v>1583.0248661940807</v>
      </c>
    </row>
    <row r="74" spans="1:27" ht="15.75" thickBot="1" x14ac:dyDescent="0.3">
      <c r="A74" s="2">
        <v>3</v>
      </c>
      <c r="C74" s="2">
        <f>IF(E74=E73,C73+1,1)</f>
        <v>35</v>
      </c>
      <c r="D74" s="2">
        <f>IF(K74=K73,D73,C74)</f>
        <v>35</v>
      </c>
      <c r="E74" s="2">
        <f>10+VALUE(RIGHT(LEFT(G74,3),1))</f>
        <v>13</v>
      </c>
      <c r="F74" s="2" t="str">
        <f>RIGHT(G74,2) &amp; IF(A74&lt;2,"x","")</f>
        <v>pm</v>
      </c>
      <c r="G74" s="7" t="s">
        <v>202</v>
      </c>
      <c r="H74" s="2" t="s">
        <v>180</v>
      </c>
      <c r="I74" s="2" t="s">
        <v>203</v>
      </c>
      <c r="K74" s="4">
        <f>LOOKUP(1E+100,M74:AB74)</f>
        <v>1570.6713390215573</v>
      </c>
      <c r="M74" s="4">
        <v>1600</v>
      </c>
      <c r="P74" s="2">
        <v>1572.9787105849846</v>
      </c>
      <c r="T74" s="2">
        <v>1516.6271553123054</v>
      </c>
      <c r="Y74" s="2">
        <v>1534.4323279381629</v>
      </c>
      <c r="Z74" s="2">
        <v>1570.6713390215573</v>
      </c>
    </row>
    <row r="75" spans="1:27" ht="15.75" thickBot="1" x14ac:dyDescent="0.3">
      <c r="A75" s="2">
        <v>2</v>
      </c>
      <c r="C75" s="2">
        <f>IF(E75=E74,C74+1,1)</f>
        <v>36</v>
      </c>
      <c r="D75" s="2">
        <f>IF(K75=K74,D74,C75)</f>
        <v>36</v>
      </c>
      <c r="E75" s="2">
        <f>10+VALUE(RIGHT(LEFT(G75,3),1))</f>
        <v>13</v>
      </c>
      <c r="F75" s="2" t="str">
        <f>RIGHT(G75,2) &amp; IF(A75&lt;2,"x","")</f>
        <v>pm</v>
      </c>
      <c r="G75" s="7" t="s">
        <v>204</v>
      </c>
      <c r="H75" s="2" t="s">
        <v>68</v>
      </c>
      <c r="I75" s="2" t="s">
        <v>205</v>
      </c>
      <c r="K75" s="4">
        <f>LOOKUP(1E+100,M75:AB75)</f>
        <v>1570.4945709111639</v>
      </c>
      <c r="M75" s="4">
        <v>1600</v>
      </c>
      <c r="P75" s="2">
        <v>1550.1149139112044</v>
      </c>
      <c r="V75" s="2">
        <v>1582.5218435972802</v>
      </c>
      <c r="Z75" s="2">
        <v>1570.4945709111639</v>
      </c>
    </row>
    <row r="76" spans="1:27" ht="15.75" thickBot="1" x14ac:dyDescent="0.3">
      <c r="A76" s="2">
        <v>3</v>
      </c>
      <c r="C76" s="2">
        <f>IF(E76=E75,C75+1,1)</f>
        <v>37</v>
      </c>
      <c r="D76" s="2">
        <f>IF(K76=K75,D75,C76)</f>
        <v>37</v>
      </c>
      <c r="E76" s="2">
        <f>10+VALUE(RIGHT(LEFT(G76,3),1))</f>
        <v>13</v>
      </c>
      <c r="F76" s="2" t="str">
        <f>RIGHT(G76,2) &amp; IF(A76&lt;2,"x","")</f>
        <v>pm</v>
      </c>
      <c r="G76" s="7" t="s">
        <v>206</v>
      </c>
      <c r="H76" s="2" t="s">
        <v>103</v>
      </c>
      <c r="I76" s="2" t="s">
        <v>207</v>
      </c>
      <c r="K76" s="4">
        <f>LOOKUP(1E+100,M76:AB76)</f>
        <v>1566.7658188744408</v>
      </c>
      <c r="M76" s="4">
        <v>1600</v>
      </c>
      <c r="N76" s="2">
        <v>1557.1897907225227</v>
      </c>
      <c r="R76" s="2">
        <v>1544.9360755378475</v>
      </c>
      <c r="V76" s="2">
        <v>1585.3651373750042</v>
      </c>
      <c r="Z76" s="2">
        <v>1566.7658188744408</v>
      </c>
    </row>
    <row r="77" spans="1:27" ht="15.75" thickBot="1" x14ac:dyDescent="0.3">
      <c r="A77" s="2">
        <v>5</v>
      </c>
      <c r="C77" s="2">
        <f>IF(E77=E76,C76+1,1)</f>
        <v>38</v>
      </c>
      <c r="D77" s="2">
        <f>IF(K77=K76,D76,C77)</f>
        <v>38</v>
      </c>
      <c r="E77" s="2">
        <f>10+VALUE(RIGHT(LEFT(G77,3),1))</f>
        <v>13</v>
      </c>
      <c r="F77" s="2" t="str">
        <f>RIGHT(G77,2) &amp; IF(A77&lt;2,"x","")</f>
        <v>pm</v>
      </c>
      <c r="G77" s="7" t="s">
        <v>208</v>
      </c>
      <c r="H77" s="2" t="s">
        <v>59</v>
      </c>
      <c r="I77" s="2" t="s">
        <v>209</v>
      </c>
      <c r="K77" s="4">
        <f>LOOKUP(1E+100,M77:AB77)</f>
        <v>1536.4804301071022</v>
      </c>
      <c r="M77" s="4">
        <v>1600</v>
      </c>
      <c r="N77" s="2">
        <v>1574.6150246234533</v>
      </c>
      <c r="P77" s="2">
        <v>1636.3812763936376</v>
      </c>
      <c r="R77" s="2">
        <v>1566.6980353495749</v>
      </c>
      <c r="V77" s="2">
        <v>1521.1425389370238</v>
      </c>
      <c r="Y77" s="2">
        <v>1577.9676298335442</v>
      </c>
      <c r="Z77" s="2">
        <v>1536.4804301071022</v>
      </c>
    </row>
    <row r="78" spans="1:27" ht="15.75" thickBot="1" x14ac:dyDescent="0.3">
      <c r="A78" s="2">
        <v>5</v>
      </c>
      <c r="C78" s="2">
        <f>IF(E78=E77,C77+1,1)</f>
        <v>39</v>
      </c>
      <c r="D78" s="2">
        <f>IF(K78=K77,D77,C78)</f>
        <v>39</v>
      </c>
      <c r="E78" s="2">
        <f>10+VALUE(RIGHT(LEFT(G78,3),1))</f>
        <v>13</v>
      </c>
      <c r="F78" s="2" t="str">
        <f>RIGHT(G78,2) &amp; IF(A78&lt;2,"x","")</f>
        <v>pm</v>
      </c>
      <c r="G78" s="7" t="s">
        <v>210</v>
      </c>
      <c r="H78" s="2" t="s">
        <v>175</v>
      </c>
      <c r="I78" s="2" t="s">
        <v>211</v>
      </c>
      <c r="K78" s="4">
        <f>LOOKUP(1E+100,M78:AB78)</f>
        <v>1520.4307150103641</v>
      </c>
      <c r="M78" s="4">
        <v>1600</v>
      </c>
      <c r="P78" s="2">
        <v>1605.9184274010056</v>
      </c>
      <c r="R78" s="2">
        <v>1597.1115419582702</v>
      </c>
      <c r="T78" s="2">
        <v>1543.7879581919817</v>
      </c>
      <c r="V78" s="2">
        <v>1603.9216691834581</v>
      </c>
      <c r="Y78" s="2">
        <v>1555.9769979550033</v>
      </c>
      <c r="Z78" s="2">
        <v>1520.4307150103641</v>
      </c>
    </row>
    <row r="79" spans="1:27" ht="15.75" thickBot="1" x14ac:dyDescent="0.3">
      <c r="A79" s="2">
        <v>5</v>
      </c>
      <c r="C79" s="2">
        <f>IF(E79=E78,C78+1,1)</f>
        <v>40</v>
      </c>
      <c r="D79" s="2">
        <f>IF(K79=K78,D78,C79)</f>
        <v>40</v>
      </c>
      <c r="E79" s="2">
        <f>10+VALUE(RIGHT(LEFT(G79,3),1))</f>
        <v>13</v>
      </c>
      <c r="F79" s="2" t="str">
        <f>RIGHT(G79,2) &amp; IF(A79&lt;2,"x","")</f>
        <v>pm</v>
      </c>
      <c r="G79" s="7" t="s">
        <v>212</v>
      </c>
      <c r="H79" s="2" t="s">
        <v>175</v>
      </c>
      <c r="I79" s="2" t="s">
        <v>213</v>
      </c>
      <c r="K79" s="4">
        <f>LOOKUP(1E+100,M79:AB79)</f>
        <v>1503.5226364246469</v>
      </c>
      <c r="M79" s="4">
        <v>1600</v>
      </c>
      <c r="P79" s="2">
        <v>1601.8559013004151</v>
      </c>
      <c r="R79" s="2">
        <v>1580.1308182322759</v>
      </c>
      <c r="T79" s="2">
        <v>1552.3503485153944</v>
      </c>
      <c r="V79" s="2">
        <v>1579.3705645826985</v>
      </c>
      <c r="Y79" s="2">
        <v>1557.0214594329202</v>
      </c>
      <c r="Z79" s="2">
        <v>1503.5226364246469</v>
      </c>
    </row>
    <row r="80" spans="1:27" ht="15.75" thickBot="1" x14ac:dyDescent="0.3">
      <c r="A80" s="2">
        <v>5</v>
      </c>
      <c r="C80" s="2">
        <f>IF(E80=E79,C79+1,1)</f>
        <v>41</v>
      </c>
      <c r="D80" s="2">
        <f>IF(K80=K79,D79,C80)</f>
        <v>41</v>
      </c>
      <c r="E80" s="2">
        <f>10+VALUE(RIGHT(LEFT(G80,3),1))</f>
        <v>13</v>
      </c>
      <c r="F80" s="2" t="str">
        <f>RIGHT(G80,2) &amp; IF(A80&lt;2,"x","")</f>
        <v>pm</v>
      </c>
      <c r="G80" s="7" t="s">
        <v>214</v>
      </c>
      <c r="H80" s="2" t="s">
        <v>110</v>
      </c>
      <c r="I80" s="2" t="s">
        <v>215</v>
      </c>
      <c r="K80" s="4">
        <f>LOOKUP(1E+100,M80:AB80)</f>
        <v>1499.0976915351071</v>
      </c>
      <c r="M80" s="4">
        <v>1600</v>
      </c>
      <c r="P80" s="2">
        <v>1568.2814536925191</v>
      </c>
      <c r="R80" s="2">
        <v>1503.9624048335952</v>
      </c>
      <c r="T80" s="2">
        <v>1602.8950178831135</v>
      </c>
      <c r="V80" s="2">
        <v>1512.4798311525451</v>
      </c>
      <c r="Y80" s="2">
        <v>1568.9769716123685</v>
      </c>
      <c r="Z80" s="2">
        <v>1499.0976915351071</v>
      </c>
    </row>
    <row r="81" spans="1:27" ht="15.75" thickBot="1" x14ac:dyDescent="0.3">
      <c r="A81" s="2">
        <v>5</v>
      </c>
      <c r="C81" s="2">
        <f>IF(E81=E80,C80+1,1)</f>
        <v>42</v>
      </c>
      <c r="D81" s="2">
        <f>IF(K81=K80,D80,C81)</f>
        <v>42</v>
      </c>
      <c r="E81" s="2">
        <f>10+VALUE(RIGHT(LEFT(G81,3),1))</f>
        <v>13</v>
      </c>
      <c r="F81" s="2" t="str">
        <f>RIGHT(G81,2) &amp; IF(A81&lt;2,"x","")</f>
        <v>pm</v>
      </c>
      <c r="G81" s="7" t="s">
        <v>216</v>
      </c>
      <c r="H81" s="2" t="s">
        <v>71</v>
      </c>
      <c r="I81" s="2" t="s">
        <v>217</v>
      </c>
      <c r="K81" s="4">
        <f>LOOKUP(1E+100,M81:AB81)</f>
        <v>1485.4245742247522</v>
      </c>
      <c r="M81" s="4">
        <v>1600</v>
      </c>
      <c r="P81" s="2">
        <v>1562.6246675443385</v>
      </c>
      <c r="R81" s="2">
        <v>1502.8998598590326</v>
      </c>
      <c r="T81" s="2">
        <v>1529.0254268715923</v>
      </c>
      <c r="V81" s="2">
        <v>1535.9061666588179</v>
      </c>
      <c r="Y81" s="2">
        <v>1496.1204688024773</v>
      </c>
      <c r="Z81" s="2">
        <v>1485.4245742247522</v>
      </c>
    </row>
    <row r="82" spans="1:27" ht="15.75" thickBot="1" x14ac:dyDescent="0.3">
      <c r="A82" s="2">
        <v>5</v>
      </c>
      <c r="C82" s="2">
        <f>IF(E82=E81,C81+1,1)</f>
        <v>43</v>
      </c>
      <c r="D82" s="2">
        <f>IF(K82=K81,D81,C82)</f>
        <v>43</v>
      </c>
      <c r="E82" s="2">
        <f>10+VALUE(RIGHT(LEFT(G82,3),1))</f>
        <v>13</v>
      </c>
      <c r="F82" s="2" t="str">
        <f>RIGHT(G82,2) &amp; IF(A82&lt;2,"x","")</f>
        <v>pm</v>
      </c>
      <c r="G82" s="7" t="s">
        <v>218</v>
      </c>
      <c r="H82" s="2" t="s">
        <v>110</v>
      </c>
      <c r="I82" s="2" t="s">
        <v>219</v>
      </c>
      <c r="K82" s="4">
        <f>LOOKUP(1E+100,M82:AB82)</f>
        <v>1417.4215028207316</v>
      </c>
      <c r="M82" s="4">
        <v>1600</v>
      </c>
      <c r="P82" s="2">
        <v>1515.2235143766718</v>
      </c>
      <c r="R82" s="2">
        <v>1484.6507262227901</v>
      </c>
      <c r="T82" s="2">
        <v>1426.4451065678718</v>
      </c>
      <c r="V82" s="2">
        <v>1439.3692745422877</v>
      </c>
      <c r="Y82" s="2">
        <v>1427.0100875669639</v>
      </c>
      <c r="Z82" s="2">
        <v>1417.4215028207316</v>
      </c>
    </row>
    <row r="83" spans="1:27" ht="15.75" thickBot="1" x14ac:dyDescent="0.3">
      <c r="A83" s="2">
        <v>5</v>
      </c>
      <c r="C83" s="2">
        <f>IF(E83=E82,C82+1,1)</f>
        <v>44</v>
      </c>
      <c r="D83" s="2">
        <f>IF(K83=K82,D82,C83)</f>
        <v>44</v>
      </c>
      <c r="E83" s="2">
        <f>10+VALUE(RIGHT(LEFT(G83,3),1))</f>
        <v>13</v>
      </c>
      <c r="F83" s="2" t="str">
        <f>RIGHT(G83,2) &amp; IF(A83&lt;2,"x","")</f>
        <v>pm</v>
      </c>
      <c r="G83" s="7" t="s">
        <v>220</v>
      </c>
      <c r="H83" s="2" t="s">
        <v>71</v>
      </c>
      <c r="I83" s="2" t="s">
        <v>221</v>
      </c>
      <c r="K83" s="4">
        <f>LOOKUP(1E+100,M83:AB83)</f>
        <v>1356.7737629628332</v>
      </c>
      <c r="M83" s="4">
        <v>1600</v>
      </c>
      <c r="P83" s="2">
        <v>1558.8409389497047</v>
      </c>
      <c r="R83" s="2">
        <v>1466.2529639100565</v>
      </c>
      <c r="T83" s="2">
        <v>1449.6543727882945</v>
      </c>
      <c r="V83" s="2">
        <v>1492.6010647945022</v>
      </c>
      <c r="Y83" s="2">
        <v>1432.9308850330772</v>
      </c>
      <c r="Z83" s="2">
        <v>1356.7737629628332</v>
      </c>
    </row>
    <row r="84" spans="1:27" ht="15.75" thickBot="1" x14ac:dyDescent="0.3">
      <c r="A84" s="2">
        <v>5</v>
      </c>
      <c r="C84" s="2">
        <f>IF(E84=E83,C83+1,1)</f>
        <v>45</v>
      </c>
      <c r="D84" s="2">
        <f>IF(K84=K83,D83,C84)</f>
        <v>45</v>
      </c>
      <c r="E84" s="2">
        <f>10+VALUE(RIGHT(LEFT(G84,3),1))</f>
        <v>13</v>
      </c>
      <c r="F84" s="2" t="str">
        <f>RIGHT(G84,2) &amp; IF(A84&lt;2,"x","")</f>
        <v>pm</v>
      </c>
      <c r="G84" s="7" t="s">
        <v>222</v>
      </c>
      <c r="H84" s="2" t="s">
        <v>84</v>
      </c>
      <c r="I84" s="2" t="s">
        <v>223</v>
      </c>
      <c r="K84" s="4">
        <f>LOOKUP(1E+100,M84:AB84)</f>
        <v>1325.1671317626631</v>
      </c>
      <c r="M84" s="4">
        <v>1600</v>
      </c>
      <c r="N84" s="2">
        <v>1499.902709100591</v>
      </c>
      <c r="P84" s="2">
        <v>1441.5768513908229</v>
      </c>
      <c r="T84" s="2">
        <v>1377.4963266343493</v>
      </c>
      <c r="V84" s="2">
        <v>1336.3960941278592</v>
      </c>
      <c r="Y84" s="2">
        <v>1297.9221487474028</v>
      </c>
      <c r="Z84" s="2">
        <v>1325.1671317626631</v>
      </c>
    </row>
    <row r="85" spans="1:27" ht="15.75" thickBot="1" x14ac:dyDescent="0.3">
      <c r="A85" s="2">
        <v>5</v>
      </c>
      <c r="C85" s="2">
        <f>IF(E85=E84,C84+1,1)</f>
        <v>46</v>
      </c>
      <c r="D85" s="2">
        <f>IF(K85=K84,D84,C85)</f>
        <v>46</v>
      </c>
      <c r="E85" s="2">
        <f>10+VALUE(RIGHT(LEFT(G85,3),1))</f>
        <v>13</v>
      </c>
      <c r="F85" s="2" t="str">
        <f>RIGHT(G85,2) &amp; IF(A85&lt;2,"x","")</f>
        <v>pm</v>
      </c>
      <c r="G85" s="7" t="s">
        <v>224</v>
      </c>
      <c r="H85" s="2" t="s">
        <v>71</v>
      </c>
      <c r="I85" s="2" t="s">
        <v>225</v>
      </c>
      <c r="K85" s="4">
        <f>LOOKUP(1E+100,M85:AB85)</f>
        <v>1256.6449712680717</v>
      </c>
      <c r="M85" s="4">
        <v>1600</v>
      </c>
      <c r="P85" s="2">
        <v>1483.5102099908181</v>
      </c>
      <c r="R85" s="2">
        <v>1417.5953258208781</v>
      </c>
      <c r="T85" s="2">
        <v>1344.5609770253932</v>
      </c>
      <c r="V85" s="2">
        <v>1292.9701229671564</v>
      </c>
      <c r="Y85" s="2">
        <v>1250.8234494647213</v>
      </c>
      <c r="Z85" s="2">
        <v>1256.6449712680717</v>
      </c>
    </row>
    <row r="86" spans="1:27" ht="15.75" thickBot="1" x14ac:dyDescent="0.3">
      <c r="A86" s="2">
        <v>2</v>
      </c>
      <c r="C86" s="2">
        <f>IF(E86=E85,C85+1,1)</f>
        <v>1</v>
      </c>
      <c r="D86" s="2">
        <f>IF(K86=K85,D85,C86)</f>
        <v>1</v>
      </c>
      <c r="E86" s="2">
        <f>10+VALUE(RIGHT(LEFT(G86,3),1))</f>
        <v>14</v>
      </c>
      <c r="F86" s="2" t="str">
        <f>RIGHT(G86,2) &amp; IF(A86&lt;2,"x","")</f>
        <v>pm</v>
      </c>
      <c r="G86" s="7" t="s">
        <v>226</v>
      </c>
      <c r="H86" s="2" t="s">
        <v>71</v>
      </c>
      <c r="I86" s="2" t="s">
        <v>227</v>
      </c>
      <c r="K86" s="4">
        <f>LOOKUP(1E+100,M86:AB86)</f>
        <v>2510.2901220714357</v>
      </c>
      <c r="M86" s="4">
        <v>2200</v>
      </c>
      <c r="Q86" s="2">
        <v>2358.8548038641884</v>
      </c>
      <c r="U86" s="2">
        <v>2414.3037141701689</v>
      </c>
      <c r="V86" s="2">
        <v>2423.5377616114301</v>
      </c>
      <c r="Z86" s="2">
        <v>2469.9338587361872</v>
      </c>
      <c r="AA86" s="2">
        <v>2510.2901220714357</v>
      </c>
    </row>
    <row r="87" spans="1:27" ht="15.75" thickBot="1" x14ac:dyDescent="0.3">
      <c r="A87" s="2">
        <v>2</v>
      </c>
      <c r="C87" s="2">
        <f>IF(E87=E86,C86+1,1)</f>
        <v>2</v>
      </c>
      <c r="D87" s="2">
        <f>IF(K87=K86,D86,C87)</f>
        <v>2</v>
      </c>
      <c r="E87" s="2">
        <f>10+VALUE(RIGHT(LEFT(G87,3),1))</f>
        <v>14</v>
      </c>
      <c r="F87" s="2" t="str">
        <f>RIGHT(G87,2) &amp; IF(A87&lt;2,"x","")</f>
        <v>pm</v>
      </c>
      <c r="G87" s="7" t="s">
        <v>228</v>
      </c>
      <c r="H87" s="2" t="s">
        <v>84</v>
      </c>
      <c r="I87" s="2" t="s">
        <v>229</v>
      </c>
      <c r="K87" s="4">
        <f>LOOKUP(1E+100,M87:AB87)</f>
        <v>2497.3484989573963</v>
      </c>
      <c r="M87" s="4">
        <v>2200</v>
      </c>
      <c r="O87" s="2">
        <v>2312.3626160732179</v>
      </c>
      <c r="S87" s="2">
        <v>2409.8891930213299</v>
      </c>
      <c r="Z87" s="2">
        <v>2497.3484989573963</v>
      </c>
    </row>
    <row r="88" spans="1:27" ht="15.75" thickBot="1" x14ac:dyDescent="0.3">
      <c r="A88" s="2">
        <v>5</v>
      </c>
      <c r="C88" s="2">
        <f>IF(E88=E87,C87+1,1)</f>
        <v>3</v>
      </c>
      <c r="D88" s="2">
        <f>IF(K88=K87,D87,C88)</f>
        <v>3</v>
      </c>
      <c r="E88" s="2">
        <f>10+VALUE(RIGHT(LEFT(G88,3),1))</f>
        <v>14</v>
      </c>
      <c r="F88" s="2" t="str">
        <f>RIGHT(G88,2) &amp; IF(A88&lt;2,"x","")</f>
        <v>pm</v>
      </c>
      <c r="G88" s="7" t="s">
        <v>230</v>
      </c>
      <c r="H88" s="2" t="s">
        <v>126</v>
      </c>
      <c r="I88" s="2" t="s">
        <v>231</v>
      </c>
      <c r="K88" s="4">
        <f>LOOKUP(1E+100,M88:AB88)</f>
        <v>2477.8235475790821</v>
      </c>
      <c r="M88" s="4">
        <v>2200</v>
      </c>
      <c r="N88" s="2">
        <v>2252.3070774886205</v>
      </c>
      <c r="O88" s="2">
        <v>2299.9496967279447</v>
      </c>
      <c r="Q88" s="2">
        <v>2376.3489759410813</v>
      </c>
      <c r="S88" s="2">
        <v>2432.184149657021</v>
      </c>
      <c r="V88" s="2">
        <v>2422.9501022157597</v>
      </c>
      <c r="X88" s="2">
        <v>2437.2822660931492</v>
      </c>
      <c r="Z88" s="2">
        <v>2477.8235475790821</v>
      </c>
    </row>
    <row r="89" spans="1:27" ht="15.75" thickBot="1" x14ac:dyDescent="0.3">
      <c r="A89" s="2">
        <v>2</v>
      </c>
      <c r="C89" s="2">
        <f>IF(E89=E88,C88+1,1)</f>
        <v>4</v>
      </c>
      <c r="D89" s="2">
        <f>IF(K89=K88,D88,C89)</f>
        <v>4</v>
      </c>
      <c r="E89" s="2">
        <f>10+VALUE(RIGHT(LEFT(G89,3),1))</f>
        <v>14</v>
      </c>
      <c r="F89" s="2" t="str">
        <f>RIGHT(G89,2) &amp; IF(A89&lt;2,"x","")</f>
        <v>pm</v>
      </c>
      <c r="G89" s="7" t="s">
        <v>232</v>
      </c>
      <c r="H89" s="2" t="s">
        <v>33</v>
      </c>
      <c r="I89" s="2" t="s">
        <v>233</v>
      </c>
      <c r="K89" s="4">
        <f>LOOKUP(1E+100,M89:AB89)</f>
        <v>2407.0013438523315</v>
      </c>
      <c r="M89" s="4">
        <v>2200</v>
      </c>
      <c r="N89" s="2">
        <v>2298.0952701295587</v>
      </c>
      <c r="S89" s="2">
        <v>2356.4775126442701</v>
      </c>
      <c r="Z89" s="2">
        <v>2407.0013438523315</v>
      </c>
    </row>
    <row r="90" spans="1:27" ht="15.75" thickBot="1" x14ac:dyDescent="0.3">
      <c r="A90" s="2">
        <v>5</v>
      </c>
      <c r="C90" s="2">
        <f>IF(E90=E89,C89+1,1)</f>
        <v>5</v>
      </c>
      <c r="D90" s="2">
        <f>IF(K90=K89,D89,C90)</f>
        <v>5</v>
      </c>
      <c r="E90" s="2">
        <f>10+VALUE(RIGHT(LEFT(G90,3),1))</f>
        <v>14</v>
      </c>
      <c r="F90" s="2" t="str">
        <f>RIGHT(G90,2) &amp; IF(A90&lt;2,"x","")</f>
        <v>pm</v>
      </c>
      <c r="G90" s="7" t="s">
        <v>234</v>
      </c>
      <c r="H90" s="2" t="s">
        <v>68</v>
      </c>
      <c r="I90" s="2" t="s">
        <v>235</v>
      </c>
      <c r="K90" s="4">
        <f>LOOKUP(1E+100,M90:AB90)</f>
        <v>2377.3457249721823</v>
      </c>
      <c r="M90" s="4">
        <v>2200</v>
      </c>
      <c r="N90" s="2">
        <v>2268.8990343804203</v>
      </c>
      <c r="O90" s="2">
        <v>2312.3316476328723</v>
      </c>
      <c r="S90" s="2">
        <v>2336.0519731271143</v>
      </c>
      <c r="U90" s="2">
        <v>2345.555712840327</v>
      </c>
      <c r="X90" s="2">
        <v>2355.8483868756648</v>
      </c>
      <c r="Z90" s="2">
        <v>2377.3457249721823</v>
      </c>
    </row>
    <row r="91" spans="1:27" ht="15.75" thickBot="1" x14ac:dyDescent="0.3">
      <c r="A91" s="2">
        <v>5</v>
      </c>
      <c r="C91" s="2">
        <f>IF(E91=E90,C90+1,1)</f>
        <v>6</v>
      </c>
      <c r="D91" s="2">
        <f>IF(K91=K90,D90,C91)</f>
        <v>6</v>
      </c>
      <c r="E91" s="2">
        <f>10+VALUE(RIGHT(LEFT(G91,3),1))</f>
        <v>14</v>
      </c>
      <c r="F91" s="2" t="str">
        <f>RIGHT(G91,2) &amp; IF(A91&lt;2,"x","")</f>
        <v>pm</v>
      </c>
      <c r="G91" s="7" t="s">
        <v>236</v>
      </c>
      <c r="H91" s="2" t="s">
        <v>68</v>
      </c>
      <c r="I91" s="2" t="s">
        <v>237</v>
      </c>
      <c r="K91" s="4">
        <f>LOOKUP(1E+100,M91:AB91)</f>
        <v>2351.3788844938967</v>
      </c>
      <c r="M91" s="4">
        <v>2200</v>
      </c>
      <c r="N91" s="2">
        <v>2243.1889972813701</v>
      </c>
      <c r="O91" s="2">
        <v>2233.3722612481765</v>
      </c>
      <c r="S91" s="2">
        <v>2287.4533113958801</v>
      </c>
      <c r="U91" s="2">
        <v>2348.6825309423198</v>
      </c>
      <c r="X91" s="2">
        <v>2322.6590389033418</v>
      </c>
      <c r="Z91" s="2">
        <v>2351.3788844938967</v>
      </c>
    </row>
    <row r="92" spans="1:27" ht="15.75" thickBot="1" x14ac:dyDescent="0.3">
      <c r="A92" s="2">
        <v>4</v>
      </c>
      <c r="C92" s="2">
        <f>IF(E92=E91,C91+1,1)</f>
        <v>7</v>
      </c>
      <c r="D92" s="2">
        <f>IF(K92=K91,D91,C92)</f>
        <v>7</v>
      </c>
      <c r="E92" s="2">
        <f>10+VALUE(RIGHT(LEFT(G92,3),1))</f>
        <v>14</v>
      </c>
      <c r="F92" s="2" t="str">
        <f>RIGHT(G92,2) &amp; IF(A92&lt;2,"x","")</f>
        <v>pm</v>
      </c>
      <c r="G92" s="7" t="s">
        <v>238</v>
      </c>
      <c r="H92" s="2" t="s">
        <v>47</v>
      </c>
      <c r="I92" s="2" t="s">
        <v>239</v>
      </c>
      <c r="K92" s="4">
        <f>LOOKUP(1E+100,M92:AB92)</f>
        <v>2334.5444629404237</v>
      </c>
      <c r="M92" s="4">
        <v>2200</v>
      </c>
      <c r="O92" s="2">
        <v>2220.0263394553235</v>
      </c>
      <c r="Q92" s="2">
        <v>2226.4886645061747</v>
      </c>
      <c r="S92" s="2">
        <v>2277.9325030494751</v>
      </c>
      <c r="T92" s="2">
        <v>2338.3015102133227</v>
      </c>
      <c r="W92" s="2">
        <v>2317.970354374861</v>
      </c>
      <c r="Z92" s="2">
        <v>2334.5444629404237</v>
      </c>
    </row>
    <row r="93" spans="1:27" ht="15.75" thickBot="1" x14ac:dyDescent="0.3">
      <c r="A93" s="2">
        <v>9</v>
      </c>
      <c r="C93" s="2">
        <f>IF(E93=E92,C92+1,1)</f>
        <v>8</v>
      </c>
      <c r="D93" s="2">
        <f>IF(K93=K92,D92,C93)</f>
        <v>8</v>
      </c>
      <c r="E93" s="2">
        <f>10+VALUE(RIGHT(LEFT(G93,3),1))</f>
        <v>14</v>
      </c>
      <c r="F93" s="2" t="str">
        <f>RIGHT(G93,2) &amp; IF(A93&lt;2,"x","")</f>
        <v>pm</v>
      </c>
      <c r="G93" s="7" t="s">
        <v>240</v>
      </c>
      <c r="H93" s="2" t="s">
        <v>41</v>
      </c>
      <c r="I93" s="2" t="s">
        <v>241</v>
      </c>
      <c r="K93" s="4">
        <f>LOOKUP(1E+100,M93:AB93)</f>
        <v>2327.2327863983214</v>
      </c>
      <c r="M93" s="4">
        <v>2200</v>
      </c>
      <c r="X93" s="2">
        <v>2291.3695377040085</v>
      </c>
      <c r="Z93" s="2">
        <v>2327.2327863983214</v>
      </c>
    </row>
    <row r="94" spans="1:27" ht="15.75" thickBot="1" x14ac:dyDescent="0.3">
      <c r="A94" s="2">
        <v>9</v>
      </c>
      <c r="C94" s="2">
        <f>IF(E94=E93,C93+1,1)</f>
        <v>9</v>
      </c>
      <c r="D94" s="2">
        <f>IF(K94=K93,D93,C94)</f>
        <v>9</v>
      </c>
      <c r="E94" s="2">
        <f>10+VALUE(RIGHT(LEFT(G94,3),1))</f>
        <v>14</v>
      </c>
      <c r="F94" s="2" t="str">
        <f>RIGHT(G94,2) &amp; IF(A94&lt;2,"x","")</f>
        <v>pm</v>
      </c>
      <c r="G94" s="7" t="s">
        <v>242</v>
      </c>
      <c r="H94" s="2" t="s">
        <v>33</v>
      </c>
      <c r="I94" s="2" t="s">
        <v>243</v>
      </c>
      <c r="K94" s="4">
        <f>LOOKUP(1E+100,M94:AB94)</f>
        <v>2278.7574429295596</v>
      </c>
      <c r="M94" s="4">
        <v>2200</v>
      </c>
      <c r="N94" s="2">
        <v>2225.7236437230799</v>
      </c>
      <c r="Z94" s="2">
        <v>2278.7574429295596</v>
      </c>
    </row>
    <row r="95" spans="1:27" ht="15.75" thickBot="1" x14ac:dyDescent="0.3">
      <c r="A95" s="2">
        <v>2</v>
      </c>
      <c r="C95" s="2">
        <f>IF(E95=E94,C94+1,1)</f>
        <v>10</v>
      </c>
      <c r="D95" s="2">
        <f>IF(K95=K94,D94,C95)</f>
        <v>10</v>
      </c>
      <c r="E95" s="2">
        <f>10+VALUE(RIGHT(LEFT(G95,3),1))</f>
        <v>14</v>
      </c>
      <c r="F95" s="2" t="str">
        <f>RIGHT(G95,2) &amp; IF(A95&lt;2,"x","")</f>
        <v>pm</v>
      </c>
      <c r="G95" s="7" t="s">
        <v>244</v>
      </c>
      <c r="H95" s="2" t="s">
        <v>59</v>
      </c>
      <c r="I95" s="2" t="s">
        <v>245</v>
      </c>
      <c r="K95" s="4">
        <f>LOOKUP(1E+100,M95:AB95)</f>
        <v>2275.8491309052492</v>
      </c>
      <c r="M95" s="4">
        <v>2200</v>
      </c>
      <c r="N95" s="2">
        <v>2171.9321396472351</v>
      </c>
      <c r="X95" s="2">
        <v>2200.7773347144785</v>
      </c>
      <c r="Z95" s="2">
        <v>2275.8491309052492</v>
      </c>
    </row>
    <row r="96" spans="1:27" ht="15.75" thickBot="1" x14ac:dyDescent="0.3">
      <c r="A96" s="2">
        <v>3</v>
      </c>
      <c r="C96" s="2">
        <f>IF(E96=E95,C95+1,1)</f>
        <v>11</v>
      </c>
      <c r="D96" s="2">
        <f>IF(K96=K95,D95,C96)</f>
        <v>11</v>
      </c>
      <c r="E96" s="2">
        <f>10+VALUE(RIGHT(LEFT(G96,3),1))</f>
        <v>14</v>
      </c>
      <c r="F96" s="2" t="str">
        <f>RIGHT(G96,2) &amp; IF(A96&lt;2,"x","")</f>
        <v>pm</v>
      </c>
      <c r="G96" s="7" t="s">
        <v>246</v>
      </c>
      <c r="H96" s="2" t="s">
        <v>247</v>
      </c>
      <c r="I96" s="2" t="s">
        <v>248</v>
      </c>
      <c r="K96" s="4">
        <f>LOOKUP(1E+100,M96:AB96)</f>
        <v>2265.8940350267249</v>
      </c>
      <c r="M96" s="4">
        <v>2200</v>
      </c>
      <c r="S96" s="2">
        <v>2199.274662993048</v>
      </c>
      <c r="U96" s="2">
        <v>2178.6152578369238</v>
      </c>
      <c r="X96" s="2">
        <v>2224.8644985427063</v>
      </c>
      <c r="Z96" s="2">
        <v>2265.8940350267249</v>
      </c>
    </row>
    <row r="97" spans="1:27" ht="15.75" thickBot="1" x14ac:dyDescent="0.3">
      <c r="A97" s="2">
        <v>2</v>
      </c>
      <c r="C97" s="2">
        <f>IF(E97=E96,C96+1,1)</f>
        <v>12</v>
      </c>
      <c r="D97" s="2">
        <f>IF(K97=K96,D96,C97)</f>
        <v>12</v>
      </c>
      <c r="E97" s="2">
        <f>10+VALUE(RIGHT(LEFT(G97,3),1))</f>
        <v>14</v>
      </c>
      <c r="F97" s="2" t="str">
        <f>RIGHT(G97,2) &amp; IF(A97&lt;2,"x","")</f>
        <v>pm</v>
      </c>
      <c r="G97" s="7" t="s">
        <v>249</v>
      </c>
      <c r="H97" s="2" t="s">
        <v>110</v>
      </c>
      <c r="I97" s="2" t="s">
        <v>250</v>
      </c>
      <c r="K97" s="4">
        <f>LOOKUP(1E+100,M97:AB97)</f>
        <v>2254.5686670663513</v>
      </c>
      <c r="M97" s="4">
        <v>2200</v>
      </c>
      <c r="S97" s="2">
        <v>2279.9777065685566</v>
      </c>
      <c r="X97" s="2">
        <v>2254.9334137364845</v>
      </c>
      <c r="Z97" s="2">
        <v>2240.3956932724768</v>
      </c>
      <c r="AA97" s="2">
        <v>2254.5686670663513</v>
      </c>
    </row>
    <row r="98" spans="1:27" ht="15.75" thickBot="1" x14ac:dyDescent="0.3">
      <c r="A98" s="2">
        <v>4</v>
      </c>
      <c r="C98" s="2">
        <f>IF(E98=E97,C97+1,1)</f>
        <v>13</v>
      </c>
      <c r="D98" s="2">
        <f>IF(K98=K97,D97,C98)</f>
        <v>13</v>
      </c>
      <c r="E98" s="2">
        <f>10+VALUE(RIGHT(LEFT(G98,3),1))</f>
        <v>14</v>
      </c>
      <c r="F98" s="2" t="str">
        <f>RIGHT(G98,2) &amp; IF(A98&lt;2,"x","")</f>
        <v>pm</v>
      </c>
      <c r="G98" s="7" t="s">
        <v>251</v>
      </c>
      <c r="H98" s="2" t="s">
        <v>38</v>
      </c>
      <c r="I98" s="2" t="s">
        <v>252</v>
      </c>
      <c r="K98" s="4">
        <f>LOOKUP(1E+100,M98:AB98)</f>
        <v>2254.1211822324426</v>
      </c>
      <c r="M98" s="4">
        <v>2200</v>
      </c>
      <c r="N98" s="2">
        <v>2236.0721842232169</v>
      </c>
      <c r="S98" s="2">
        <v>2239.4118701292555</v>
      </c>
      <c r="U98" s="2">
        <v>2299.675279788054</v>
      </c>
      <c r="X98" s="2">
        <v>2296.7122537000478</v>
      </c>
      <c r="Z98" s="2">
        <v>2254.1211822324426</v>
      </c>
    </row>
    <row r="99" spans="1:27" ht="15.75" thickBot="1" x14ac:dyDescent="0.3">
      <c r="A99" s="2">
        <v>3</v>
      </c>
      <c r="C99" s="2">
        <f>IF(E99=E98,C98+1,1)</f>
        <v>14</v>
      </c>
      <c r="D99" s="2">
        <f>IF(K99=K98,D98,C99)</f>
        <v>14</v>
      </c>
      <c r="E99" s="2">
        <f>10+VALUE(RIGHT(LEFT(G99,3),1))</f>
        <v>14</v>
      </c>
      <c r="F99" s="2" t="str">
        <f>RIGHT(G99,2) &amp; IF(A99&lt;2,"x","")</f>
        <v>pm</v>
      </c>
      <c r="G99" s="7" t="s">
        <v>253</v>
      </c>
      <c r="H99" s="2" t="s">
        <v>84</v>
      </c>
      <c r="I99" s="2" t="s">
        <v>254</v>
      </c>
      <c r="K99" s="4">
        <f>LOOKUP(1E+100,M99:AB99)</f>
        <v>2242.0980184208033</v>
      </c>
      <c r="M99" s="4">
        <v>2200</v>
      </c>
      <c r="O99" s="2">
        <v>2232.2212546150272</v>
      </c>
      <c r="Q99" s="2">
        <v>2282.5012528044495</v>
      </c>
      <c r="U99" s="2">
        <v>2231.5020371241681</v>
      </c>
      <c r="Z99" s="2">
        <v>2242.0980184208033</v>
      </c>
    </row>
    <row r="100" spans="1:27" ht="15.75" thickBot="1" x14ac:dyDescent="0.3">
      <c r="A100" s="2">
        <v>2</v>
      </c>
      <c r="C100" s="2">
        <f>IF(E100=E99,C99+1,1)</f>
        <v>15</v>
      </c>
      <c r="D100" s="2">
        <f>IF(K100=K99,D99,C100)</f>
        <v>15</v>
      </c>
      <c r="E100" s="2">
        <f>10+VALUE(RIGHT(LEFT(G100,3),1))</f>
        <v>14</v>
      </c>
      <c r="F100" s="2" t="str">
        <f>RIGHT(G100,2) &amp; IF(A100&lt;2,"x","")</f>
        <v>pm</v>
      </c>
      <c r="G100" s="7" t="s">
        <v>255</v>
      </c>
      <c r="H100" s="2" t="s">
        <v>33</v>
      </c>
      <c r="I100" s="2" t="s">
        <v>256</v>
      </c>
      <c r="K100" s="4">
        <f>LOOKUP(1E+100,M100:AB100)</f>
        <v>2241.6718111817613</v>
      </c>
      <c r="M100" s="4">
        <v>2200</v>
      </c>
      <c r="N100" s="2">
        <v>2185.9445208720963</v>
      </c>
      <c r="S100" s="2">
        <v>2204.8113270894851</v>
      </c>
      <c r="Z100" s="2">
        <v>2241.6718111817613</v>
      </c>
    </row>
    <row r="101" spans="1:27" ht="15.75" thickBot="1" x14ac:dyDescent="0.3">
      <c r="A101" s="2">
        <v>5</v>
      </c>
      <c r="C101" s="2">
        <f>IF(E101=E100,C100+1,1)</f>
        <v>16</v>
      </c>
      <c r="D101" s="2">
        <f>IF(K101=K100,D100,C101)</f>
        <v>16</v>
      </c>
      <c r="E101" s="2">
        <f>10+VALUE(RIGHT(LEFT(G101,3),1))</f>
        <v>14</v>
      </c>
      <c r="F101" s="2" t="str">
        <f>RIGHT(G101,2) &amp; IF(A101&lt;2,"x","")</f>
        <v>pm</v>
      </c>
      <c r="G101" s="7" t="s">
        <v>257</v>
      </c>
      <c r="H101" s="2" t="s">
        <v>258</v>
      </c>
      <c r="I101" s="2" t="s">
        <v>259</v>
      </c>
      <c r="K101" s="4">
        <f>LOOKUP(1E+100,M101:AB101)</f>
        <v>2209.7777954217659</v>
      </c>
      <c r="M101" s="4">
        <v>2200</v>
      </c>
      <c r="O101" s="2">
        <v>2265.9187839136939</v>
      </c>
      <c r="Q101" s="2">
        <v>2309.3512214575535</v>
      </c>
      <c r="S101" s="2">
        <v>2224.206591806837</v>
      </c>
      <c r="U101" s="2">
        <v>2164.5833509467734</v>
      </c>
      <c r="X101" s="2">
        <v>2171.0443592109182</v>
      </c>
      <c r="Z101" s="2">
        <v>2160.0681548825446</v>
      </c>
      <c r="AA101" s="2">
        <v>2209.7777954217659</v>
      </c>
    </row>
    <row r="102" spans="1:27" ht="15.75" thickBot="1" x14ac:dyDescent="0.3">
      <c r="A102" s="2">
        <v>3</v>
      </c>
      <c r="C102" s="2">
        <f>IF(E102=E101,C101+1,1)</f>
        <v>17</v>
      </c>
      <c r="D102" s="2">
        <f>IF(K102=K101,D101,C102)</f>
        <v>17</v>
      </c>
      <c r="E102" s="2">
        <f>10+VALUE(RIGHT(LEFT(G102,3),1))</f>
        <v>14</v>
      </c>
      <c r="F102" s="2" t="str">
        <f>RIGHT(G102,2) &amp; IF(A102&lt;2,"x","")</f>
        <v>pm</v>
      </c>
      <c r="G102" s="7" t="s">
        <v>260</v>
      </c>
      <c r="H102" s="2" t="s">
        <v>175</v>
      </c>
      <c r="I102" s="2" t="s">
        <v>261</v>
      </c>
      <c r="K102" s="4">
        <f>LOOKUP(1E+100,M102:AB102)</f>
        <v>2205.8100543523014</v>
      </c>
      <c r="M102" s="4">
        <v>2200</v>
      </c>
      <c r="N102" s="2">
        <v>2185.6578059871213</v>
      </c>
      <c r="U102" s="2">
        <v>2243.110415121836</v>
      </c>
      <c r="X102" s="2">
        <v>2252.1982244387705</v>
      </c>
      <c r="Z102" s="2">
        <v>2205.8100543523014</v>
      </c>
    </row>
    <row r="103" spans="1:27" ht="15.75" thickBot="1" x14ac:dyDescent="0.3">
      <c r="A103" s="2">
        <v>9</v>
      </c>
      <c r="C103" s="2">
        <f>IF(E103=E102,C102+1,1)</f>
        <v>18</v>
      </c>
      <c r="D103" s="2">
        <f>IF(K103=K102,D102,C103)</f>
        <v>18</v>
      </c>
      <c r="E103" s="2">
        <f>10+VALUE(RIGHT(LEFT(G103,3),1))</f>
        <v>14</v>
      </c>
      <c r="F103" s="2" t="str">
        <f>RIGHT(G103,2) &amp; IF(A103&lt;2,"x","")</f>
        <v>pm</v>
      </c>
      <c r="G103" s="7" t="s">
        <v>262</v>
      </c>
      <c r="H103" s="2" t="s">
        <v>33</v>
      </c>
      <c r="I103" s="2" t="s">
        <v>263</v>
      </c>
      <c r="K103" s="4">
        <f>LOOKUP(1E+100,M103:AB103)</f>
        <v>2151.9039890190083</v>
      </c>
      <c r="M103" s="4">
        <v>2200</v>
      </c>
      <c r="N103" s="2">
        <v>2175.9054085690982</v>
      </c>
      <c r="Z103" s="2">
        <v>2151.9039890190083</v>
      </c>
    </row>
    <row r="104" spans="1:27" ht="15.75" thickBot="1" x14ac:dyDescent="0.3">
      <c r="A104" s="2">
        <v>3</v>
      </c>
      <c r="C104" s="2">
        <f>IF(E104=E103,C103+1,1)</f>
        <v>19</v>
      </c>
      <c r="D104" s="2">
        <f>IF(K104=K103,D103,C104)</f>
        <v>19</v>
      </c>
      <c r="E104" s="2">
        <f>10+VALUE(RIGHT(LEFT(G104,3),1))</f>
        <v>14</v>
      </c>
      <c r="F104" s="2" t="str">
        <f>RIGHT(G104,2) &amp; IF(A104&lt;2,"x","")</f>
        <v>pm</v>
      </c>
      <c r="G104" s="7" t="s">
        <v>264</v>
      </c>
      <c r="H104" s="2" t="s">
        <v>185</v>
      </c>
      <c r="I104" s="2" t="s">
        <v>265</v>
      </c>
      <c r="K104" s="4">
        <f>LOOKUP(1E+100,M104:AB104)</f>
        <v>2149.4398968781725</v>
      </c>
      <c r="M104" s="4">
        <v>2066.6666666666665</v>
      </c>
      <c r="N104" s="2">
        <v>2067.8428494323402</v>
      </c>
      <c r="S104" s="2">
        <v>2111.6620430621783</v>
      </c>
      <c r="V104" s="2">
        <v>2155.3888069388486</v>
      </c>
      <c r="Z104" s="2">
        <v>2149.4398968781725</v>
      </c>
    </row>
    <row r="105" spans="1:27" ht="15.75" thickBot="1" x14ac:dyDescent="0.3">
      <c r="A105" s="2">
        <v>2</v>
      </c>
      <c r="C105" s="2">
        <f>IF(E105=E104,C104+1,1)</f>
        <v>20</v>
      </c>
      <c r="D105" s="2">
        <f>IF(K105=K104,D104,C105)</f>
        <v>20</v>
      </c>
      <c r="E105" s="2">
        <f>10+VALUE(RIGHT(LEFT(G105,3),1))</f>
        <v>14</v>
      </c>
      <c r="F105" s="2" t="str">
        <f>RIGHT(G105,2) &amp; IF(A105&lt;2,"x","")</f>
        <v>pm</v>
      </c>
      <c r="G105" s="7" t="s">
        <v>266</v>
      </c>
      <c r="H105" s="2" t="s">
        <v>71</v>
      </c>
      <c r="I105" s="2" t="s">
        <v>267</v>
      </c>
      <c r="K105" s="4">
        <f>LOOKUP(1E+100,M105:AB105)</f>
        <v>2135.4360317068158</v>
      </c>
      <c r="M105" s="4">
        <v>2200</v>
      </c>
      <c r="Q105" s="2">
        <v>2147.496441777982</v>
      </c>
      <c r="U105" s="2">
        <v>2176.4853481583259</v>
      </c>
      <c r="Z105" s="2">
        <v>2131.4710125436095</v>
      </c>
      <c r="AA105" s="2">
        <v>2135.4360317068158</v>
      </c>
    </row>
    <row r="106" spans="1:27" ht="15.75" thickBot="1" x14ac:dyDescent="0.3">
      <c r="A106" s="2">
        <v>3</v>
      </c>
      <c r="C106" s="2">
        <f>IF(E106=E105,C105+1,1)</f>
        <v>21</v>
      </c>
      <c r="D106" s="2">
        <f>IF(K106=K105,D105,C106)</f>
        <v>21</v>
      </c>
      <c r="E106" s="2">
        <f>10+VALUE(RIGHT(LEFT(G106,3),1))</f>
        <v>14</v>
      </c>
      <c r="F106" s="2" t="str">
        <f>RIGHT(G106,2) &amp; IF(A106&lt;2,"x","")</f>
        <v>pm</v>
      </c>
      <c r="G106" s="7" t="s">
        <v>268</v>
      </c>
      <c r="H106" s="2" t="s">
        <v>41</v>
      </c>
      <c r="I106" s="2" t="s">
        <v>269</v>
      </c>
      <c r="K106" s="4">
        <f>LOOKUP(1E+100,M106:AB106)</f>
        <v>2100.495631823846</v>
      </c>
      <c r="M106" s="4">
        <v>2200</v>
      </c>
      <c r="O106" s="2">
        <v>2267.249281787339</v>
      </c>
      <c r="S106" s="2">
        <v>2227.0742668115554</v>
      </c>
      <c r="V106" s="2">
        <v>2230.6103834697351</v>
      </c>
      <c r="X106" s="2">
        <v>2183.3828468920046</v>
      </c>
      <c r="Z106" s="2">
        <v>2100.495631823846</v>
      </c>
    </row>
    <row r="107" spans="1:27" ht="15.75" thickBot="1" x14ac:dyDescent="0.3">
      <c r="A107" s="2">
        <v>2</v>
      </c>
      <c r="C107" s="2">
        <f>IF(E107=E106,C106+1,1)</f>
        <v>22</v>
      </c>
      <c r="D107" s="2">
        <f>IF(K107=K106,D106,C107)</f>
        <v>22</v>
      </c>
      <c r="E107" s="2">
        <f>10+VALUE(RIGHT(LEFT(G107,3),1))</f>
        <v>14</v>
      </c>
      <c r="F107" s="2" t="str">
        <f>RIGHT(G107,2) &amp; IF(A107&lt;2,"x","")</f>
        <v>pm</v>
      </c>
      <c r="G107" s="7" t="s">
        <v>270</v>
      </c>
      <c r="H107" s="2" t="s">
        <v>110</v>
      </c>
      <c r="I107" s="2" t="s">
        <v>271</v>
      </c>
      <c r="K107" s="4">
        <f>LOOKUP(1E+100,M107:AB107)</f>
        <v>2099.4341711570773</v>
      </c>
      <c r="M107" s="4">
        <v>2200</v>
      </c>
      <c r="O107" s="2">
        <v>2162.4653119925611</v>
      </c>
      <c r="S107" s="2">
        <v>2135.9845953882209</v>
      </c>
      <c r="Z107" s="2">
        <v>2088.4613295597605</v>
      </c>
      <c r="AA107" s="2">
        <v>2099.4341711570773</v>
      </c>
    </row>
    <row r="108" spans="1:27" ht="15.75" thickBot="1" x14ac:dyDescent="0.3">
      <c r="A108" s="2">
        <v>6</v>
      </c>
      <c r="C108" s="2">
        <f>IF(E108=E107,C107+1,1)</f>
        <v>23</v>
      </c>
      <c r="D108" s="2">
        <f>IF(K108=K107,D107,C108)</f>
        <v>23</v>
      </c>
      <c r="E108" s="2">
        <f>10+VALUE(RIGHT(LEFT(G108,3),1))</f>
        <v>14</v>
      </c>
      <c r="F108" s="2" t="str">
        <f>RIGHT(G108,2) &amp; IF(A108&lt;2,"x","")</f>
        <v>pm</v>
      </c>
      <c r="G108" s="7" t="s">
        <v>272</v>
      </c>
      <c r="H108" s="2" t="s">
        <v>126</v>
      </c>
      <c r="I108" s="2" t="s">
        <v>273</v>
      </c>
      <c r="K108" s="4">
        <f>LOOKUP(1E+100,M108:AB108)</f>
        <v>2092.6888676198423</v>
      </c>
      <c r="M108" s="4">
        <v>2200</v>
      </c>
      <c r="N108" s="2">
        <v>2065.785865189242</v>
      </c>
      <c r="O108" s="2">
        <v>2054.3755902170269</v>
      </c>
      <c r="Q108" s="2">
        <v>2079.5255308821088</v>
      </c>
      <c r="S108" s="2">
        <v>2077.5972145809947</v>
      </c>
      <c r="U108" s="2">
        <v>2116.8055827492494</v>
      </c>
      <c r="X108" s="2">
        <v>2076.1271699987642</v>
      </c>
      <c r="Z108" s="2">
        <v>2077.1650757021425</v>
      </c>
      <c r="AA108" s="2">
        <v>2092.6888676198423</v>
      </c>
    </row>
    <row r="109" spans="1:27" ht="15.75" thickBot="1" x14ac:dyDescent="0.3">
      <c r="A109" s="2">
        <v>4</v>
      </c>
      <c r="C109" s="2">
        <f>IF(E109=E108,C108+1,1)</f>
        <v>24</v>
      </c>
      <c r="D109" s="2">
        <f>IF(K109=K108,D108,C109)</f>
        <v>24</v>
      </c>
      <c r="E109" s="2">
        <f>10+VALUE(RIGHT(LEFT(G109,3),1))</f>
        <v>14</v>
      </c>
      <c r="F109" s="2" t="str">
        <f>RIGHT(G109,2) &amp; IF(A109&lt;2,"x","")</f>
        <v>pm</v>
      </c>
      <c r="G109" s="7" t="s">
        <v>274</v>
      </c>
      <c r="H109" s="2" t="s">
        <v>74</v>
      </c>
      <c r="I109" s="2" t="s">
        <v>275</v>
      </c>
      <c r="K109" s="4">
        <f>LOOKUP(1E+100,M109:AB109)</f>
        <v>2087.425523747283</v>
      </c>
      <c r="M109" s="4">
        <v>2000</v>
      </c>
      <c r="N109" s="2">
        <v>2028.7282684909476</v>
      </c>
      <c r="Q109" s="2">
        <v>2118.5559977762068</v>
      </c>
      <c r="R109" s="2">
        <v>2159.4287093641938</v>
      </c>
      <c r="U109" s="2">
        <v>2075.6929076424071</v>
      </c>
      <c r="X109" s="2">
        <v>2087.4433123661761</v>
      </c>
      <c r="Z109" s="2">
        <v>2087.425523747283</v>
      </c>
    </row>
    <row r="110" spans="1:27" ht="15.75" thickBot="1" x14ac:dyDescent="0.3">
      <c r="A110" s="2">
        <v>2</v>
      </c>
      <c r="C110" s="2">
        <f>IF(E110=E109,C109+1,1)</f>
        <v>25</v>
      </c>
      <c r="D110" s="2">
        <f>IF(K110=K109,D109,C110)</f>
        <v>25</v>
      </c>
      <c r="E110" s="2">
        <f>10+VALUE(RIGHT(LEFT(G110,3),1))</f>
        <v>14</v>
      </c>
      <c r="F110" s="2" t="str">
        <f>RIGHT(G110,2) &amp; IF(A110&lt;2,"x","")</f>
        <v>pm</v>
      </c>
      <c r="G110" s="7" t="s">
        <v>276</v>
      </c>
      <c r="H110" s="2" t="s">
        <v>52</v>
      </c>
      <c r="I110" s="2" t="s">
        <v>277</v>
      </c>
      <c r="K110" s="4">
        <f>LOOKUP(1E+100,M110:AB110)</f>
        <v>2085.1996210359821</v>
      </c>
      <c r="M110" s="4">
        <v>2000</v>
      </c>
      <c r="N110" s="2">
        <v>2013.5001730258473</v>
      </c>
      <c r="P110" s="2">
        <v>2016.978724929422</v>
      </c>
      <c r="Z110" s="2">
        <v>2085.1996210359821</v>
      </c>
    </row>
    <row r="111" spans="1:27" ht="15.75" thickBot="1" x14ac:dyDescent="0.3">
      <c r="A111" s="2">
        <v>3</v>
      </c>
      <c r="C111" s="2">
        <f>IF(E111=E110,C110+1,1)</f>
        <v>26</v>
      </c>
      <c r="D111" s="2">
        <f>IF(K111=K110,D110,C111)</f>
        <v>26</v>
      </c>
      <c r="E111" s="2">
        <f>10+VALUE(RIGHT(LEFT(G111,3),1))</f>
        <v>14</v>
      </c>
      <c r="F111" s="2" t="str">
        <f>RIGHT(G111,2) &amp; IF(A111&lt;2,"x","")</f>
        <v>pm</v>
      </c>
      <c r="G111" s="7" t="s">
        <v>278</v>
      </c>
      <c r="H111" s="2" t="s">
        <v>92</v>
      </c>
      <c r="I111" s="2" t="s">
        <v>279</v>
      </c>
      <c r="K111" s="4">
        <f>LOOKUP(1E+100,M111:AB111)</f>
        <v>2083.1211629379172</v>
      </c>
      <c r="M111" s="4">
        <v>1800</v>
      </c>
      <c r="N111" s="2">
        <v>1962.054895343826</v>
      </c>
      <c r="V111" s="2">
        <v>1995.1255810404657</v>
      </c>
      <c r="Z111" s="2">
        <v>2083.1211629379172</v>
      </c>
    </row>
    <row r="112" spans="1:27" ht="15.75" thickBot="1" x14ac:dyDescent="0.3">
      <c r="A112" s="2">
        <v>5</v>
      </c>
      <c r="C112" s="2">
        <f>IF(E112=E111,C111+1,1)</f>
        <v>27</v>
      </c>
      <c r="D112" s="2">
        <f>IF(K112=K111,D111,C112)</f>
        <v>27</v>
      </c>
      <c r="E112" s="2">
        <f>10+VALUE(RIGHT(LEFT(G112,3),1))</f>
        <v>14</v>
      </c>
      <c r="F112" s="2" t="str">
        <f>RIGHT(G112,2) &amp; IF(A112&lt;2,"x","")</f>
        <v>pm</v>
      </c>
      <c r="G112" s="7" t="s">
        <v>280</v>
      </c>
      <c r="H112" s="2" t="s">
        <v>71</v>
      </c>
      <c r="I112" s="2" t="s">
        <v>281</v>
      </c>
      <c r="K112" s="4">
        <f>LOOKUP(1E+100,M112:AB112)</f>
        <v>2078.201464709392</v>
      </c>
      <c r="M112" s="4">
        <v>2120</v>
      </c>
      <c r="O112" s="2">
        <v>2135.1953534310446</v>
      </c>
      <c r="R112" s="2">
        <v>2060.2293255994887</v>
      </c>
      <c r="S112" s="2">
        <v>2074.3135133145242</v>
      </c>
      <c r="U112" s="2">
        <v>2142.373822231601</v>
      </c>
      <c r="X112" s="2">
        <v>2105.530016048634</v>
      </c>
      <c r="Z112" s="2">
        <v>2109.4418602531209</v>
      </c>
      <c r="AA112" s="2">
        <v>2078.201464709392</v>
      </c>
    </row>
    <row r="113" spans="1:27" ht="15.75" thickBot="1" x14ac:dyDescent="0.3">
      <c r="A113" s="2">
        <v>5</v>
      </c>
      <c r="C113" s="2">
        <f>IF(E113=E112,C112+1,1)</f>
        <v>28</v>
      </c>
      <c r="D113" s="2">
        <f>IF(K113=K112,D112,C113)</f>
        <v>28</v>
      </c>
      <c r="E113" s="2">
        <f>10+VALUE(RIGHT(LEFT(G113,3),1))</f>
        <v>14</v>
      </c>
      <c r="F113" s="2" t="str">
        <f>RIGHT(G113,2) &amp; IF(A113&lt;2,"x","")</f>
        <v>pm</v>
      </c>
      <c r="G113" s="7" t="s">
        <v>282</v>
      </c>
      <c r="H113" s="2" t="s">
        <v>68</v>
      </c>
      <c r="I113" s="2" t="s">
        <v>283</v>
      </c>
      <c r="K113" s="4">
        <f>LOOKUP(1E+100,M113:AB113)</f>
        <v>2055.3409333891518</v>
      </c>
      <c r="M113" s="4">
        <v>1800</v>
      </c>
      <c r="N113" s="2">
        <v>1832.6032167563594</v>
      </c>
      <c r="P113" s="2">
        <v>1855.7531081381117</v>
      </c>
      <c r="T113" s="2">
        <v>1963.142869816912</v>
      </c>
      <c r="V113" s="2">
        <v>1973.8791124621432</v>
      </c>
      <c r="Y113" s="2">
        <v>2032.6173219444388</v>
      </c>
      <c r="Z113" s="2">
        <v>2055.3409333891518</v>
      </c>
    </row>
    <row r="114" spans="1:27" ht="15.75" thickBot="1" x14ac:dyDescent="0.3">
      <c r="A114" s="2">
        <v>9</v>
      </c>
      <c r="C114" s="2">
        <f>IF(E114=E113,C113+1,1)</f>
        <v>29</v>
      </c>
      <c r="D114" s="2">
        <f>IF(K114=K113,D113,C114)</f>
        <v>29</v>
      </c>
      <c r="E114" s="2">
        <f>10+VALUE(RIGHT(LEFT(G114,3),1))</f>
        <v>14</v>
      </c>
      <c r="F114" s="2" t="str">
        <f>RIGHT(G114,2) &amp; IF(A114&lt;2,"x","")</f>
        <v>pm</v>
      </c>
      <c r="G114" s="8" t="s">
        <v>284</v>
      </c>
      <c r="H114" s="9" t="s">
        <v>285</v>
      </c>
      <c r="I114" s="9" t="s">
        <v>286</v>
      </c>
      <c r="K114" s="4">
        <f>LOOKUP(1E+100,M114:AB114)</f>
        <v>2054.6004522223775</v>
      </c>
      <c r="M114" s="4">
        <v>2200</v>
      </c>
      <c r="Q114" s="2">
        <v>2146.8438888695455</v>
      </c>
      <c r="Z114" s="2">
        <v>2054.6004522223775</v>
      </c>
    </row>
    <row r="115" spans="1:27" ht="15.75" thickBot="1" x14ac:dyDescent="0.3">
      <c r="A115" s="2">
        <v>4</v>
      </c>
      <c r="C115" s="2">
        <f>IF(E115=E114,C114+1,1)</f>
        <v>30</v>
      </c>
      <c r="D115" s="2">
        <f>IF(K115=K114,D114,C115)</f>
        <v>30</v>
      </c>
      <c r="E115" s="2">
        <f>10+VALUE(RIGHT(LEFT(G115,3),1))</f>
        <v>14</v>
      </c>
      <c r="F115" s="2" t="str">
        <f>RIGHT(G115,2) &amp; IF(A115&lt;2,"x","")</f>
        <v>pm</v>
      </c>
      <c r="G115" s="7" t="s">
        <v>287</v>
      </c>
      <c r="H115" s="2" t="s">
        <v>288</v>
      </c>
      <c r="I115" s="2" t="s">
        <v>289</v>
      </c>
      <c r="K115" s="4">
        <f>LOOKUP(1E+100,M115:AB115)</f>
        <v>2048.9592185964102</v>
      </c>
      <c r="M115" s="4">
        <v>2200</v>
      </c>
      <c r="N115" s="2">
        <v>2082.1697853808068</v>
      </c>
      <c r="O115" s="2">
        <v>2100.8216523291348</v>
      </c>
      <c r="S115" s="2">
        <v>2072.3888032058239</v>
      </c>
      <c r="X115" s="2">
        <v>2065.1581855315089</v>
      </c>
      <c r="Z115" s="2">
        <v>2048.9592185964102</v>
      </c>
    </row>
    <row r="116" spans="1:27" ht="15.75" thickBot="1" x14ac:dyDescent="0.3">
      <c r="A116" s="2">
        <v>3</v>
      </c>
      <c r="C116" s="2">
        <f>IF(E116=E115,C115+1,1)</f>
        <v>31</v>
      </c>
      <c r="D116" s="2">
        <f>IF(K116=K115,D115,C116)</f>
        <v>31</v>
      </c>
      <c r="E116" s="2">
        <f>10+VALUE(RIGHT(LEFT(G116,3),1))</f>
        <v>14</v>
      </c>
      <c r="F116" s="2" t="str">
        <f>RIGHT(G116,2) &amp; IF(A116&lt;2,"x","")</f>
        <v>pm</v>
      </c>
      <c r="G116" s="7" t="s">
        <v>290</v>
      </c>
      <c r="H116" s="2" t="s">
        <v>110</v>
      </c>
      <c r="I116" s="2" t="s">
        <v>291</v>
      </c>
      <c r="K116" s="4">
        <f>LOOKUP(1E+100,M116:AB116)</f>
        <v>2037.1357613921653</v>
      </c>
      <c r="M116" s="4">
        <v>2200</v>
      </c>
      <c r="O116" s="2">
        <v>2161.2075689885983</v>
      </c>
      <c r="S116" s="2">
        <v>2096.2136895258882</v>
      </c>
      <c r="U116" s="2">
        <v>2089.3097023451674</v>
      </c>
      <c r="X116" s="2">
        <v>2078.795541060992</v>
      </c>
      <c r="Z116" s="2">
        <v>2033.4770669908687</v>
      </c>
      <c r="AA116" s="2">
        <v>2037.1357613921653</v>
      </c>
    </row>
    <row r="117" spans="1:27" ht="15.75" thickBot="1" x14ac:dyDescent="0.3">
      <c r="A117" s="2">
        <v>5</v>
      </c>
      <c r="C117" s="2">
        <f>IF(E117=E116,C116+1,1)</f>
        <v>32</v>
      </c>
      <c r="D117" s="2">
        <f>IF(K117=K116,D116,C117)</f>
        <v>32</v>
      </c>
      <c r="E117" s="2">
        <f>10+VALUE(RIGHT(LEFT(G117,3),1))</f>
        <v>14</v>
      </c>
      <c r="F117" s="2" t="str">
        <f>RIGHT(G117,2) &amp; IF(A117&lt;2,"x","")</f>
        <v>pm</v>
      </c>
      <c r="G117" s="7" t="s">
        <v>292</v>
      </c>
      <c r="H117" s="2" t="s">
        <v>47</v>
      </c>
      <c r="I117" s="2" t="s">
        <v>293</v>
      </c>
      <c r="K117" s="4">
        <f>LOOKUP(1E+100,M117:AB117)</f>
        <v>2025.9811779521897</v>
      </c>
      <c r="M117" s="4">
        <v>1800</v>
      </c>
      <c r="P117" s="2">
        <v>1880.7421675566147</v>
      </c>
      <c r="R117" s="2">
        <v>1940.5638072184472</v>
      </c>
      <c r="T117" s="2">
        <v>1978.8239215533022</v>
      </c>
      <c r="V117" s="2">
        <v>1964.5221923338017</v>
      </c>
      <c r="Y117" s="2">
        <v>2013.9196243067706</v>
      </c>
      <c r="Z117" s="2">
        <v>2025.9811779521897</v>
      </c>
    </row>
    <row r="118" spans="1:27" ht="15.75" thickBot="1" x14ac:dyDescent="0.3">
      <c r="A118" s="2">
        <v>5</v>
      </c>
      <c r="C118" s="2">
        <f>IF(E118=E117,C117+1,1)</f>
        <v>33</v>
      </c>
      <c r="D118" s="2">
        <f>IF(K118=K117,D117,C118)</f>
        <v>33</v>
      </c>
      <c r="E118" s="2">
        <f>10+VALUE(RIGHT(LEFT(G118,3),1))</f>
        <v>14</v>
      </c>
      <c r="F118" s="2" t="str">
        <f>RIGHT(G118,2) &amp; IF(A118&lt;2,"x","")</f>
        <v>pm</v>
      </c>
      <c r="G118" s="7" t="s">
        <v>294</v>
      </c>
      <c r="H118" s="2" t="s">
        <v>84</v>
      </c>
      <c r="I118" s="2" t="s">
        <v>295</v>
      </c>
      <c r="K118" s="4">
        <f>LOOKUP(1E+100,M118:AB118)</f>
        <v>2007.0642886618637</v>
      </c>
      <c r="M118" s="4">
        <v>1800</v>
      </c>
      <c r="N118" s="2">
        <v>1845.6038939218495</v>
      </c>
      <c r="P118" s="2">
        <v>1925.6733521551103</v>
      </c>
      <c r="Q118" s="2">
        <v>1886.9966044431469</v>
      </c>
      <c r="T118" s="2">
        <v>1963.2124244202655</v>
      </c>
      <c r="V118" s="2">
        <v>1991.9999826323713</v>
      </c>
      <c r="Y118" s="2">
        <v>1988.2612583901264</v>
      </c>
      <c r="Z118" s="2">
        <v>2007.0642886618637</v>
      </c>
    </row>
    <row r="119" spans="1:27" ht="15.75" thickBot="1" x14ac:dyDescent="0.3">
      <c r="A119" s="2">
        <v>4</v>
      </c>
      <c r="C119" s="2">
        <f>IF(E119=E118,C118+1,1)</f>
        <v>34</v>
      </c>
      <c r="D119" s="2">
        <f>IF(K119=K118,D118,C119)</f>
        <v>34</v>
      </c>
      <c r="E119" s="2">
        <f>10+VALUE(RIGHT(LEFT(G119,3),1))</f>
        <v>14</v>
      </c>
      <c r="F119" s="2" t="str">
        <f>RIGHT(G119,2) &amp; IF(A119&lt;2,"x","")</f>
        <v>pm</v>
      </c>
      <c r="G119" s="6" t="s">
        <v>296</v>
      </c>
      <c r="H119" s="2" t="s">
        <v>185</v>
      </c>
      <c r="I119" s="2" t="s">
        <v>297</v>
      </c>
      <c r="K119" s="4">
        <f>LOOKUP(1E+100,M119:AB119)</f>
        <v>2002.8570074021768</v>
      </c>
      <c r="M119" s="4">
        <v>2000</v>
      </c>
      <c r="N119" s="2">
        <v>1952.9671738214288</v>
      </c>
      <c r="P119" s="2">
        <v>2000.2816680931903</v>
      </c>
      <c r="S119" s="2">
        <v>1983.166738178948</v>
      </c>
      <c r="T119" s="2">
        <v>2002.8570074021768</v>
      </c>
    </row>
    <row r="120" spans="1:27" ht="15.75" thickBot="1" x14ac:dyDescent="0.3">
      <c r="A120" s="2">
        <v>5</v>
      </c>
      <c r="C120" s="2">
        <f>IF(E120=E119,C119+1,1)</f>
        <v>35</v>
      </c>
      <c r="D120" s="2">
        <f>IF(K120=K119,D119,C120)</f>
        <v>35</v>
      </c>
      <c r="E120" s="2">
        <f>10+VALUE(RIGHT(LEFT(G120,3),1))</f>
        <v>14</v>
      </c>
      <c r="F120" s="2" t="str">
        <f>RIGHT(G120,2) &amp; IF(A120&lt;2,"x","")</f>
        <v>pm</v>
      </c>
      <c r="G120" s="7" t="s">
        <v>298</v>
      </c>
      <c r="H120" s="2" t="s">
        <v>71</v>
      </c>
      <c r="I120" s="2" t="s">
        <v>299</v>
      </c>
      <c r="K120" s="4">
        <f>LOOKUP(1E+100,M120:AB120)</f>
        <v>1972.9329549272395</v>
      </c>
      <c r="M120" s="4">
        <v>2120</v>
      </c>
      <c r="O120" s="2">
        <v>2091.2263009537874</v>
      </c>
      <c r="R120" s="2">
        <v>2023.3772493745239</v>
      </c>
      <c r="S120" s="2">
        <v>2053.2670094187647</v>
      </c>
      <c r="U120" s="2">
        <v>2028.0779424495599</v>
      </c>
      <c r="X120" s="2">
        <v>1985.7309185436895</v>
      </c>
      <c r="Z120" s="2">
        <v>1946.7704880577933</v>
      </c>
      <c r="AA120" s="2">
        <v>1972.9329549272395</v>
      </c>
    </row>
    <row r="121" spans="1:27" ht="15.75" thickBot="1" x14ac:dyDescent="0.3">
      <c r="A121" s="2">
        <v>4</v>
      </c>
      <c r="C121" s="2">
        <f>IF(E121=E120,C120+1,1)</f>
        <v>36</v>
      </c>
      <c r="D121" s="2">
        <f>IF(K121=K120,D120,C121)</f>
        <v>36</v>
      </c>
      <c r="E121" s="2">
        <f>10+VALUE(RIGHT(LEFT(G121,3),1))</f>
        <v>14</v>
      </c>
      <c r="F121" s="2" t="str">
        <f>RIGHT(G121,2) &amp; IF(A121&lt;2,"x","")</f>
        <v>pm</v>
      </c>
      <c r="G121" s="7" t="s">
        <v>300</v>
      </c>
      <c r="H121" s="2" t="s">
        <v>247</v>
      </c>
      <c r="I121" s="2" t="s">
        <v>301</v>
      </c>
      <c r="K121" s="4">
        <f>LOOKUP(1E+100,M121:AB121)</f>
        <v>1953.416201081207</v>
      </c>
      <c r="M121" s="4">
        <v>2200</v>
      </c>
      <c r="Q121" s="2">
        <v>2082.8224767253992</v>
      </c>
      <c r="S121" s="2">
        <v>2082.1185353487695</v>
      </c>
      <c r="U121" s="2">
        <v>2073.9641919530814</v>
      </c>
      <c r="X121" s="2">
        <v>2003.2446687143629</v>
      </c>
      <c r="Z121" s="2">
        <v>1953.416201081207</v>
      </c>
    </row>
    <row r="122" spans="1:27" ht="15.75" thickBot="1" x14ac:dyDescent="0.3">
      <c r="A122" s="2">
        <v>7</v>
      </c>
      <c r="C122" s="2">
        <f>IF(E122=E121,C121+1,1)</f>
        <v>37</v>
      </c>
      <c r="D122" s="2">
        <f>IF(K122=K121,D121,C122)</f>
        <v>37</v>
      </c>
      <c r="E122" s="2">
        <f>10+VALUE(RIGHT(LEFT(G122,3),1))</f>
        <v>14</v>
      </c>
      <c r="F122" s="2" t="str">
        <f>RIGHT(G122,2) &amp; IF(A122&lt;2,"x","")</f>
        <v>pm</v>
      </c>
      <c r="G122" s="7" t="s">
        <v>302</v>
      </c>
      <c r="H122" s="2" t="s">
        <v>175</v>
      </c>
      <c r="I122" s="2" t="s">
        <v>303</v>
      </c>
      <c r="K122" s="4">
        <f>LOOKUP(1E+100,M122:AB122)</f>
        <v>1945.9585575684246</v>
      </c>
      <c r="M122" s="4">
        <v>2142.8571428571427</v>
      </c>
      <c r="N122" s="2">
        <v>2036.1189295902623</v>
      </c>
      <c r="O122" s="2">
        <v>2035.2846395365088</v>
      </c>
      <c r="Q122" s="2">
        <v>1975.2937473431291</v>
      </c>
      <c r="S122" s="2">
        <v>1992.8179500868227</v>
      </c>
      <c r="U122" s="2">
        <v>1982.6477412412578</v>
      </c>
      <c r="X122" s="2">
        <v>2003.0658630926225</v>
      </c>
      <c r="Z122" s="2">
        <v>1945.9585575684246</v>
      </c>
    </row>
    <row r="123" spans="1:27" ht="15.75" thickBot="1" x14ac:dyDescent="0.3">
      <c r="A123" s="2">
        <v>5</v>
      </c>
      <c r="C123" s="2">
        <f>IF(E123=E122,C122+1,1)</f>
        <v>38</v>
      </c>
      <c r="D123" s="2">
        <f>IF(K123=K122,D122,C123)</f>
        <v>38</v>
      </c>
      <c r="E123" s="2">
        <f>10+VALUE(RIGHT(LEFT(G123,3),1))</f>
        <v>14</v>
      </c>
      <c r="F123" s="2" t="str">
        <f>RIGHT(G123,2) &amp; IF(A123&lt;2,"x","")</f>
        <v>pm</v>
      </c>
      <c r="G123" s="7" t="s">
        <v>304</v>
      </c>
      <c r="H123" s="2" t="s">
        <v>68</v>
      </c>
      <c r="I123" s="2" t="s">
        <v>305</v>
      </c>
      <c r="K123" s="4">
        <f>LOOKUP(1E+100,M123:AB123)</f>
        <v>1927.580783690106</v>
      </c>
      <c r="M123" s="4">
        <v>1800</v>
      </c>
      <c r="N123" s="2">
        <v>1691.3150779152679</v>
      </c>
      <c r="P123" s="2">
        <v>1808.4152090681898</v>
      </c>
      <c r="T123" s="2">
        <v>1741.4407945086682</v>
      </c>
      <c r="V123" s="2">
        <v>1781.9125413818747</v>
      </c>
      <c r="Y123" s="2">
        <v>1855.4836466075599</v>
      </c>
      <c r="Z123" s="2">
        <v>1927.580783690106</v>
      </c>
    </row>
    <row r="124" spans="1:27" ht="15.75" thickBot="1" x14ac:dyDescent="0.3">
      <c r="A124" s="2">
        <v>6</v>
      </c>
      <c r="C124" s="2">
        <f>IF(E124=E123,C123+1,1)</f>
        <v>39</v>
      </c>
      <c r="D124" s="2">
        <f>IF(K124=K123,D123,C124)</f>
        <v>39</v>
      </c>
      <c r="E124" s="2">
        <f>10+VALUE(RIGHT(LEFT(G124,3),1))</f>
        <v>14</v>
      </c>
      <c r="F124" s="2" t="str">
        <f>RIGHT(G124,2) &amp; IF(A124&lt;2,"x","")</f>
        <v>pm</v>
      </c>
      <c r="G124" s="7" t="s">
        <v>306</v>
      </c>
      <c r="H124" s="2" t="s">
        <v>126</v>
      </c>
      <c r="I124" s="2" t="s">
        <v>307</v>
      </c>
      <c r="K124" s="4">
        <f>LOOKUP(1E+100,M124:AB124)</f>
        <v>1911.4434239906645</v>
      </c>
      <c r="M124" s="4">
        <v>1800</v>
      </c>
      <c r="N124" s="2">
        <v>1857.0399388798655</v>
      </c>
      <c r="P124" s="2">
        <v>1886.3347216434101</v>
      </c>
      <c r="R124" s="2">
        <v>1866.8642225378439</v>
      </c>
      <c r="T124" s="2">
        <v>1858.0708810606527</v>
      </c>
      <c r="V124" s="2">
        <v>1854.5132827776822</v>
      </c>
      <c r="Y124" s="2">
        <v>1874.2512400605262</v>
      </c>
      <c r="Z124" s="2">
        <v>1911.4434239906645</v>
      </c>
    </row>
    <row r="125" spans="1:27" ht="15.75" thickBot="1" x14ac:dyDescent="0.3">
      <c r="A125" s="2">
        <v>5</v>
      </c>
      <c r="C125" s="2">
        <f>IF(E125=E124,C124+1,1)</f>
        <v>40</v>
      </c>
      <c r="D125" s="2">
        <f>IF(K125=K124,D124,C125)</f>
        <v>40</v>
      </c>
      <c r="E125" s="2">
        <f>10+VALUE(RIGHT(LEFT(G125,3),1))</f>
        <v>14</v>
      </c>
      <c r="F125" s="2" t="str">
        <f>RIGHT(G125,2) &amp; IF(A125&lt;2,"x","")</f>
        <v>pm</v>
      </c>
      <c r="G125" s="7" t="s">
        <v>308</v>
      </c>
      <c r="H125" s="2" t="s">
        <v>38</v>
      </c>
      <c r="I125" s="2" t="s">
        <v>309</v>
      </c>
      <c r="K125" s="4">
        <f>LOOKUP(1E+100,M125:AB125)</f>
        <v>1910.9191334799232</v>
      </c>
      <c r="M125" s="4">
        <v>1800</v>
      </c>
      <c r="N125" s="2">
        <v>1837.4541568913669</v>
      </c>
      <c r="P125" s="2">
        <v>1831.5908222007517</v>
      </c>
      <c r="T125" s="2">
        <v>1774.6751161078248</v>
      </c>
      <c r="V125" s="2">
        <v>1831.2253633129972</v>
      </c>
      <c r="Y125" s="2">
        <v>1903.7178245923114</v>
      </c>
      <c r="Z125" s="2">
        <v>1910.9191334799232</v>
      </c>
    </row>
    <row r="126" spans="1:27" ht="15.75" thickBot="1" x14ac:dyDescent="0.3">
      <c r="A126" s="2">
        <v>3</v>
      </c>
      <c r="C126" s="2">
        <f>IF(E126=E125,C125+1,1)</f>
        <v>41</v>
      </c>
      <c r="D126" s="2">
        <f>IF(K126=K125,D125,C126)</f>
        <v>41</v>
      </c>
      <c r="E126" s="2">
        <f>10+VALUE(RIGHT(LEFT(G126,3),1))</f>
        <v>14</v>
      </c>
      <c r="F126" s="2" t="str">
        <f>RIGHT(G126,2) &amp; IF(A126&lt;2,"x","")</f>
        <v>pm</v>
      </c>
      <c r="G126" s="7" t="s">
        <v>310</v>
      </c>
      <c r="H126" s="2" t="s">
        <v>110</v>
      </c>
      <c r="I126" s="2" t="s">
        <v>311</v>
      </c>
      <c r="K126" s="4">
        <f>LOOKUP(1E+100,M126:AB126)</f>
        <v>1880.8524612103395</v>
      </c>
      <c r="M126" s="4">
        <v>2200</v>
      </c>
      <c r="O126" s="2">
        <v>2096.0032334338066</v>
      </c>
      <c r="S126" s="2">
        <v>2035.3448219662239</v>
      </c>
      <c r="X126" s="2">
        <v>1977.982912113855</v>
      </c>
      <c r="Z126" s="2">
        <v>1935.6808316640065</v>
      </c>
      <c r="AA126" s="2">
        <v>1880.8524612103395</v>
      </c>
    </row>
    <row r="127" spans="1:27" ht="15.75" thickBot="1" x14ac:dyDescent="0.3">
      <c r="A127" s="2">
        <v>4</v>
      </c>
      <c r="C127" s="2">
        <f>IF(E127=E126,C126+1,1)</f>
        <v>42</v>
      </c>
      <c r="D127" s="2">
        <f>IF(K127=K126,D126,C127)</f>
        <v>42</v>
      </c>
      <c r="E127" s="2">
        <f>10+VALUE(RIGHT(LEFT(G127,3),1))</f>
        <v>14</v>
      </c>
      <c r="F127" s="2" t="str">
        <f>RIGHT(G127,2) &amp; IF(A127&lt;2,"x","")</f>
        <v>pm</v>
      </c>
      <c r="G127" s="7" t="s">
        <v>312</v>
      </c>
      <c r="H127" s="2" t="s">
        <v>62</v>
      </c>
      <c r="I127" s="2" t="s">
        <v>313</v>
      </c>
      <c r="K127" s="4">
        <f>LOOKUP(1E+100,M127:AB127)</f>
        <v>1865.1943730539699</v>
      </c>
      <c r="M127" s="4">
        <v>1800</v>
      </c>
      <c r="P127" s="2">
        <v>1764.2985947093871</v>
      </c>
      <c r="R127" s="2">
        <v>1811.5559412103457</v>
      </c>
      <c r="T127" s="2">
        <v>1769.6425384466227</v>
      </c>
      <c r="V127" s="2">
        <v>1746.4178412085014</v>
      </c>
      <c r="Z127" s="2">
        <v>1865.1943730539699</v>
      </c>
    </row>
    <row r="128" spans="1:27" ht="15.75" thickBot="1" x14ac:dyDescent="0.3">
      <c r="A128" s="2">
        <v>3</v>
      </c>
      <c r="C128" s="2">
        <f>IF(E128=E127,C127+1,1)</f>
        <v>43</v>
      </c>
      <c r="D128" s="2">
        <f>IF(K128=K127,D127,C128)</f>
        <v>43</v>
      </c>
      <c r="E128" s="2">
        <f>10+VALUE(RIGHT(LEFT(G128,3),1))</f>
        <v>14</v>
      </c>
      <c r="F128" s="2" t="str">
        <f>RIGHT(G128,2) &amp; IF(A128&lt;2,"x","")</f>
        <v>pm</v>
      </c>
      <c r="G128" s="7" t="s">
        <v>314</v>
      </c>
      <c r="H128" s="2" t="s">
        <v>110</v>
      </c>
      <c r="I128" s="2" t="s">
        <v>315</v>
      </c>
      <c r="K128" s="4">
        <f>LOOKUP(1E+100,M128:AB128)</f>
        <v>1860.2739822238786</v>
      </c>
      <c r="M128" s="4">
        <v>2200</v>
      </c>
      <c r="O128" s="2">
        <v>2084.5088373390604</v>
      </c>
      <c r="S128" s="2">
        <v>2005.5215662863084</v>
      </c>
      <c r="X128" s="2">
        <v>1935.9758193516764</v>
      </c>
      <c r="Z128" s="2">
        <v>1867.6590315912035</v>
      </c>
      <c r="AA128" s="2">
        <v>1860.2739822238786</v>
      </c>
    </row>
    <row r="129" spans="1:27" ht="15.75" thickBot="1" x14ac:dyDescent="0.3">
      <c r="A129" s="2">
        <v>6</v>
      </c>
      <c r="C129" s="2">
        <f>IF(E129=E128,C128+1,1)</f>
        <v>44</v>
      </c>
      <c r="D129" s="2">
        <f>IF(K129=K128,D128,C129)</f>
        <v>44</v>
      </c>
      <c r="E129" s="2">
        <f>10+VALUE(RIGHT(LEFT(G129,3),1))</f>
        <v>14</v>
      </c>
      <c r="F129" s="2" t="str">
        <f>RIGHT(G129,2) &amp; IF(A129&lt;2,"x","")</f>
        <v>pm</v>
      </c>
      <c r="G129" s="7" t="s">
        <v>316</v>
      </c>
      <c r="H129" s="2" t="s">
        <v>81</v>
      </c>
      <c r="I129" s="2" t="s">
        <v>317</v>
      </c>
      <c r="K129" s="4">
        <f>LOOKUP(1E+100,M129:AB129)</f>
        <v>1857.325793062382</v>
      </c>
      <c r="M129" s="4">
        <v>1866.6666666666667</v>
      </c>
      <c r="O129" s="2">
        <v>1898.835788548103</v>
      </c>
      <c r="P129" s="2">
        <v>1912.3978895178223</v>
      </c>
      <c r="R129" s="2">
        <v>1821.9792271543479</v>
      </c>
      <c r="T129" s="2">
        <v>1844.7069889016325</v>
      </c>
      <c r="V129" s="2">
        <v>1815.4362663544068</v>
      </c>
      <c r="Y129" s="2">
        <v>1821.438087481115</v>
      </c>
      <c r="Z129" s="2">
        <v>1857.325793062382</v>
      </c>
    </row>
    <row r="130" spans="1:27" ht="15.75" thickBot="1" x14ac:dyDescent="0.3">
      <c r="A130" s="2">
        <v>4</v>
      </c>
      <c r="C130" s="2">
        <f>IF(E130=E129,C129+1,1)</f>
        <v>45</v>
      </c>
      <c r="D130" s="2">
        <f>IF(K130=K129,D129,C130)</f>
        <v>45</v>
      </c>
      <c r="E130" s="2">
        <f>10+VALUE(RIGHT(LEFT(G130,3),1))</f>
        <v>14</v>
      </c>
      <c r="F130" s="2" t="str">
        <f>RIGHT(G130,2) &amp; IF(A130&lt;2,"x","")</f>
        <v>pm</v>
      </c>
      <c r="G130" s="7" t="s">
        <v>318</v>
      </c>
      <c r="H130" s="2" t="s">
        <v>319</v>
      </c>
      <c r="I130" s="2" t="s">
        <v>320</v>
      </c>
      <c r="K130" s="4">
        <f>LOOKUP(1E+100,M130:AB130)</f>
        <v>1855.2919334283233</v>
      </c>
      <c r="M130" s="4">
        <v>1800</v>
      </c>
      <c r="N130" s="2">
        <v>1796.9799715687664</v>
      </c>
      <c r="R130" s="2">
        <v>1818.3838925479463</v>
      </c>
      <c r="V130" s="2">
        <v>1886.5224498542659</v>
      </c>
      <c r="Y130" s="2">
        <v>1855.0114058200445</v>
      </c>
      <c r="Z130" s="2">
        <v>1855.2919334283233</v>
      </c>
    </row>
    <row r="131" spans="1:27" ht="15.75" thickBot="1" x14ac:dyDescent="0.3">
      <c r="A131" s="2">
        <v>3</v>
      </c>
      <c r="C131" s="2">
        <f>IF(E131=E130,C130+1,1)</f>
        <v>46</v>
      </c>
      <c r="D131" s="2">
        <f>IF(K131=K130,D130,C131)</f>
        <v>46</v>
      </c>
      <c r="E131" s="2">
        <f>10+VALUE(RIGHT(LEFT(G131,3),1))</f>
        <v>14</v>
      </c>
      <c r="F131" s="2" t="str">
        <f>RIGHT(G131,2) &amp; IF(A131&lt;2,"x","")</f>
        <v>pm</v>
      </c>
      <c r="G131" s="7" t="s">
        <v>321</v>
      </c>
      <c r="H131" s="2" t="s">
        <v>110</v>
      </c>
      <c r="I131" s="2" t="s">
        <v>322</v>
      </c>
      <c r="K131" s="4">
        <f>LOOKUP(1E+100,M131:AB131)</f>
        <v>1855.0658055153187</v>
      </c>
      <c r="M131" s="4">
        <v>2200</v>
      </c>
      <c r="O131" s="2">
        <v>2082.7023605226605</v>
      </c>
      <c r="S131" s="2">
        <v>1993.8173868871229</v>
      </c>
      <c r="U131" s="2">
        <v>1936.2638221057314</v>
      </c>
      <c r="X131" s="2">
        <v>1916.2843062267118</v>
      </c>
      <c r="Z131" s="2">
        <v>1910.8522141660046</v>
      </c>
      <c r="AA131" s="2">
        <v>1855.0658055153187</v>
      </c>
    </row>
    <row r="132" spans="1:27" ht="15.75" thickBot="1" x14ac:dyDescent="0.3">
      <c r="A132" s="2">
        <v>5</v>
      </c>
      <c r="C132" s="2">
        <f>IF(E132=E131,C131+1,1)</f>
        <v>47</v>
      </c>
      <c r="D132" s="2">
        <f>IF(K132=K131,D131,C132)</f>
        <v>47</v>
      </c>
      <c r="E132" s="2">
        <f>10+VALUE(RIGHT(LEFT(G132,3),1))</f>
        <v>14</v>
      </c>
      <c r="F132" s="2" t="str">
        <f>RIGHT(G132,2) &amp; IF(A132&lt;2,"x","")</f>
        <v>pm</v>
      </c>
      <c r="G132" s="7" t="s">
        <v>323</v>
      </c>
      <c r="H132" s="2" t="s">
        <v>324</v>
      </c>
      <c r="I132" s="2" t="s">
        <v>325</v>
      </c>
      <c r="K132" s="4">
        <f>LOOKUP(1E+100,M132:AB132)</f>
        <v>1854.6171027939058</v>
      </c>
      <c r="M132" s="4">
        <v>1800</v>
      </c>
      <c r="P132" s="2">
        <v>1759.8850747548545</v>
      </c>
      <c r="R132" s="2">
        <v>1721.890223345785</v>
      </c>
      <c r="T132" s="2">
        <v>1823.1230085617794</v>
      </c>
      <c r="V132" s="2">
        <v>1818.4742918906154</v>
      </c>
      <c r="Y132" s="2">
        <v>1833.0520807799139</v>
      </c>
      <c r="Z132" s="2">
        <v>1854.6171027939058</v>
      </c>
    </row>
    <row r="133" spans="1:27" ht="15.75" thickBot="1" x14ac:dyDescent="0.3">
      <c r="A133" s="2">
        <v>4</v>
      </c>
      <c r="C133" s="2">
        <f>IF(E133=E132,C132+1,1)</f>
        <v>48</v>
      </c>
      <c r="D133" s="2">
        <f>IF(K133=K132,D132,C133)</f>
        <v>48</v>
      </c>
      <c r="E133" s="2">
        <f>10+VALUE(RIGHT(LEFT(G133,3),1))</f>
        <v>14</v>
      </c>
      <c r="F133" s="2" t="str">
        <f>RIGHT(G133,2) &amp; IF(A133&lt;2,"x","")</f>
        <v>pm</v>
      </c>
      <c r="G133" s="7" t="s">
        <v>326</v>
      </c>
      <c r="H133" s="2" t="s">
        <v>327</v>
      </c>
      <c r="I133" s="2" t="s">
        <v>328</v>
      </c>
      <c r="K133" s="4">
        <f>LOOKUP(1E+100,M133:AB133)</f>
        <v>1842.0424764958871</v>
      </c>
      <c r="M133" s="4">
        <v>2000</v>
      </c>
      <c r="N133" s="2">
        <v>1969.322521275858</v>
      </c>
      <c r="P133" s="2">
        <v>1920.4061793059548</v>
      </c>
      <c r="U133" s="2">
        <v>1906.050342816784</v>
      </c>
      <c r="X133" s="2">
        <v>1869.7332030905875</v>
      </c>
      <c r="Z133" s="2">
        <v>1868.835302048082</v>
      </c>
      <c r="AA133" s="2">
        <v>1842.0424764958871</v>
      </c>
    </row>
    <row r="134" spans="1:27" ht="15.75" thickBot="1" x14ac:dyDescent="0.3">
      <c r="A134" s="2">
        <v>5</v>
      </c>
      <c r="C134" s="2">
        <f>IF(E134=E133,C133+1,1)</f>
        <v>49</v>
      </c>
      <c r="D134" s="2">
        <f>IF(K134=K133,D133,C134)</f>
        <v>49</v>
      </c>
      <c r="E134" s="2">
        <f>10+VALUE(RIGHT(LEFT(G134,3),1))</f>
        <v>14</v>
      </c>
      <c r="F134" s="2" t="str">
        <f>RIGHT(G134,2) &amp; IF(A134&lt;2,"x","")</f>
        <v>pm</v>
      </c>
      <c r="G134" s="7" t="s">
        <v>329</v>
      </c>
      <c r="H134" s="2" t="s">
        <v>59</v>
      </c>
      <c r="I134" s="2" t="s">
        <v>330</v>
      </c>
      <c r="K134" s="4">
        <f>LOOKUP(1E+100,M134:AB134)</f>
        <v>1834.559085750328</v>
      </c>
      <c r="M134" s="4">
        <v>1800</v>
      </c>
      <c r="N134" s="2">
        <v>1828.8540214823786</v>
      </c>
      <c r="P134" s="2">
        <v>1883.9139120659127</v>
      </c>
      <c r="R134" s="2">
        <v>1906.9284656001305</v>
      </c>
      <c r="V134" s="2">
        <v>1879.8980684548319</v>
      </c>
      <c r="Y134" s="2">
        <v>1792.2020565650366</v>
      </c>
      <c r="Z134" s="2">
        <v>1834.559085750328</v>
      </c>
    </row>
    <row r="135" spans="1:27" ht="15.75" thickBot="1" x14ac:dyDescent="0.3">
      <c r="A135" s="2">
        <v>6</v>
      </c>
      <c r="C135" s="2">
        <f>IF(E135=E134,C134+1,1)</f>
        <v>50</v>
      </c>
      <c r="D135" s="2">
        <f>IF(K135=K134,D134,C135)</f>
        <v>50</v>
      </c>
      <c r="E135" s="2">
        <f>10+VALUE(RIGHT(LEFT(G135,3),1))</f>
        <v>14</v>
      </c>
      <c r="F135" s="2" t="str">
        <f>RIGHT(G135,2) &amp; IF(A135&lt;2,"x","")</f>
        <v>pm</v>
      </c>
      <c r="G135" s="7" t="s">
        <v>331</v>
      </c>
      <c r="H135" s="2" t="s">
        <v>332</v>
      </c>
      <c r="I135" s="2" t="s">
        <v>333</v>
      </c>
      <c r="K135" s="4">
        <f>LOOKUP(1E+100,M135:AB135)</f>
        <v>1834.0092321753598</v>
      </c>
      <c r="M135" s="4">
        <v>1800</v>
      </c>
      <c r="N135" s="2">
        <v>1892.6312421387809</v>
      </c>
      <c r="P135" s="2">
        <v>1838.3780321769375</v>
      </c>
      <c r="R135" s="2">
        <v>1899.2592599379034</v>
      </c>
      <c r="T135" s="2">
        <v>1906.1503872568273</v>
      </c>
      <c r="V135" s="2">
        <v>1838.6206224976404</v>
      </c>
      <c r="Y135" s="2">
        <v>1842.7804633959202</v>
      </c>
      <c r="Z135" s="2">
        <v>1834.0092321753598</v>
      </c>
    </row>
    <row r="136" spans="1:27" ht="15.75" thickBot="1" x14ac:dyDescent="0.3">
      <c r="A136" s="2">
        <v>5</v>
      </c>
      <c r="C136" s="2">
        <f>IF(E136=E135,C135+1,1)</f>
        <v>51</v>
      </c>
      <c r="D136" s="2">
        <f>IF(K136=K135,D135,C136)</f>
        <v>51</v>
      </c>
      <c r="E136" s="2">
        <f>10+VALUE(RIGHT(LEFT(G136,3),1))</f>
        <v>14</v>
      </c>
      <c r="F136" s="2" t="str">
        <f>RIGHT(G136,2) &amp; IF(A136&lt;2,"x","")</f>
        <v>pm</v>
      </c>
      <c r="G136" s="7" t="s">
        <v>334</v>
      </c>
      <c r="H136" s="2" t="s">
        <v>324</v>
      </c>
      <c r="I136" s="2" t="s">
        <v>335</v>
      </c>
      <c r="K136" s="4">
        <f>LOOKUP(1E+100,M136:AB136)</f>
        <v>1826.5907963550301</v>
      </c>
      <c r="M136" s="4">
        <v>1800</v>
      </c>
      <c r="P136" s="2">
        <v>1856.0231490878525</v>
      </c>
      <c r="R136" s="2">
        <v>1866.073022882669</v>
      </c>
      <c r="T136" s="2">
        <v>1838.7056720150324</v>
      </c>
      <c r="V136" s="2">
        <v>1826.3467050011714</v>
      </c>
      <c r="Y136" s="2">
        <v>1820.9500989384949</v>
      </c>
      <c r="Z136" s="2">
        <v>1826.5907963550301</v>
      </c>
    </row>
    <row r="137" spans="1:27" ht="15.75" thickBot="1" x14ac:dyDescent="0.3">
      <c r="A137" s="2">
        <v>6</v>
      </c>
      <c r="C137" s="2">
        <f>IF(E137=E136,C136+1,1)</f>
        <v>52</v>
      </c>
      <c r="D137" s="2">
        <f>IF(K137=K136,D136,C137)</f>
        <v>52</v>
      </c>
      <c r="E137" s="2">
        <f>10+VALUE(RIGHT(LEFT(G137,3),1))</f>
        <v>14</v>
      </c>
      <c r="F137" s="2" t="str">
        <f>RIGHT(G137,2) &amp; IF(A137&lt;2,"x","")</f>
        <v>pm</v>
      </c>
      <c r="G137" s="7" t="s">
        <v>336</v>
      </c>
      <c r="H137" s="2" t="s">
        <v>175</v>
      </c>
      <c r="I137" s="2" t="s">
        <v>337</v>
      </c>
      <c r="K137" s="4">
        <f>LOOKUP(1E+100,M137:AB137)</f>
        <v>1811.6496795596413</v>
      </c>
      <c r="M137" s="4">
        <v>1800</v>
      </c>
      <c r="N137" s="2">
        <v>1716.2977333519682</v>
      </c>
      <c r="P137" s="2">
        <v>1771.9670212890931</v>
      </c>
      <c r="R137" s="2">
        <v>1785.8383778682112</v>
      </c>
      <c r="T137" s="2">
        <v>1842.585346503874</v>
      </c>
      <c r="V137" s="2">
        <v>1835.8182043974864</v>
      </c>
      <c r="Y137" s="2">
        <v>1838.3599513107595</v>
      </c>
      <c r="Z137" s="2">
        <v>1811.6496795596413</v>
      </c>
    </row>
    <row r="138" spans="1:27" ht="15.75" thickBot="1" x14ac:dyDescent="0.3">
      <c r="A138" s="2">
        <v>5</v>
      </c>
      <c r="C138" s="2">
        <f>IF(E138=E137,C137+1,1)</f>
        <v>53</v>
      </c>
      <c r="D138" s="2">
        <f>IF(K138=K137,D137,C138)</f>
        <v>53</v>
      </c>
      <c r="E138" s="2">
        <f>10+VALUE(RIGHT(LEFT(G138,3),1))</f>
        <v>14</v>
      </c>
      <c r="F138" s="2" t="str">
        <f>RIGHT(G138,2) &amp; IF(A138&lt;2,"x","")</f>
        <v>pm</v>
      </c>
      <c r="G138" s="7" t="s">
        <v>338</v>
      </c>
      <c r="H138" s="2" t="s">
        <v>47</v>
      </c>
      <c r="I138" s="2" t="s">
        <v>339</v>
      </c>
      <c r="K138" s="4">
        <f>LOOKUP(1E+100,M138:AB138)</f>
        <v>1805.1067857352298</v>
      </c>
      <c r="M138" s="4">
        <v>1800</v>
      </c>
      <c r="P138" s="2">
        <v>1875.2327856696322</v>
      </c>
      <c r="R138" s="2">
        <v>1772.7511786242053</v>
      </c>
      <c r="T138" s="2">
        <v>1830.005447965807</v>
      </c>
      <c r="V138" s="2">
        <v>1796.230018894699</v>
      </c>
      <c r="Y138" s="2">
        <v>1764.9910648625682</v>
      </c>
      <c r="Z138" s="2">
        <v>1805.1067857352298</v>
      </c>
    </row>
    <row r="139" spans="1:27" ht="15.75" thickBot="1" x14ac:dyDescent="0.3">
      <c r="A139" s="2">
        <v>3</v>
      </c>
      <c r="C139" s="2">
        <f>IF(E139=E138,C138+1,1)</f>
        <v>54</v>
      </c>
      <c r="D139" s="2">
        <f>IF(K139=K138,D138,C139)</f>
        <v>54</v>
      </c>
      <c r="E139" s="2">
        <f>10+VALUE(RIGHT(LEFT(G139,3),1))</f>
        <v>14</v>
      </c>
      <c r="F139" s="2" t="str">
        <f>RIGHT(G139,2) &amp; IF(A139&lt;2,"x","")</f>
        <v>pm</v>
      </c>
      <c r="G139" s="7" t="s">
        <v>340</v>
      </c>
      <c r="H139" s="2" t="s">
        <v>185</v>
      </c>
      <c r="I139" s="2" t="s">
        <v>341</v>
      </c>
      <c r="K139" s="4">
        <f>LOOKUP(1E+100,M139:AB139)</f>
        <v>1800.764659793479</v>
      </c>
      <c r="M139" s="4">
        <v>1933.3333333333333</v>
      </c>
      <c r="N139" s="2">
        <v>1885.0571652714889</v>
      </c>
      <c r="S139" s="2">
        <v>1870.8774582447488</v>
      </c>
      <c r="V139" s="2">
        <v>1789.2673619207019</v>
      </c>
      <c r="Z139" s="2">
        <v>1800.764659793479</v>
      </c>
    </row>
    <row r="140" spans="1:27" ht="15.75" thickBot="1" x14ac:dyDescent="0.3">
      <c r="A140" s="2">
        <v>2</v>
      </c>
      <c r="C140" s="2">
        <f>IF(E140=E139,C139+1,1)</f>
        <v>55</v>
      </c>
      <c r="D140" s="2">
        <f>IF(K140=K139,D139,C140)</f>
        <v>55</v>
      </c>
      <c r="E140" s="2">
        <f>10+VALUE(RIGHT(LEFT(G140,3),1))</f>
        <v>14</v>
      </c>
      <c r="F140" s="2" t="str">
        <f>RIGHT(G140,2) &amp; IF(A140&lt;2,"x","")</f>
        <v>pm</v>
      </c>
      <c r="G140" s="7" t="s">
        <v>342</v>
      </c>
      <c r="H140" s="2" t="s">
        <v>68</v>
      </c>
      <c r="I140" s="2" t="s">
        <v>343</v>
      </c>
      <c r="K140" s="4">
        <f>LOOKUP(1E+100,M140:AB140)</f>
        <v>1787.7227747490435</v>
      </c>
      <c r="M140" s="4">
        <v>1800</v>
      </c>
      <c r="P140" s="2">
        <v>1719.9098100980066</v>
      </c>
      <c r="V140" s="2">
        <v>1739.1705566187609</v>
      </c>
      <c r="Z140" s="2">
        <v>1787.7227747490435</v>
      </c>
    </row>
    <row r="141" spans="1:27" ht="15.75" thickBot="1" x14ac:dyDescent="0.3">
      <c r="A141" s="2">
        <v>6</v>
      </c>
      <c r="C141" s="2">
        <f>IF(E141=E140,C140+1,1)</f>
        <v>56</v>
      </c>
      <c r="D141" s="2">
        <f>IF(K141=K140,D140,C141)</f>
        <v>56</v>
      </c>
      <c r="E141" s="2">
        <f>10+VALUE(RIGHT(LEFT(G141,3),1))</f>
        <v>14</v>
      </c>
      <c r="F141" s="2" t="str">
        <f>RIGHT(G141,2) &amp; IF(A141&lt;2,"x","")</f>
        <v>pm</v>
      </c>
      <c r="G141" s="7" t="s">
        <v>344</v>
      </c>
      <c r="H141" s="2" t="s">
        <v>345</v>
      </c>
      <c r="I141" s="2" t="s">
        <v>346</v>
      </c>
      <c r="K141" s="4">
        <f>LOOKUP(1E+100,M141:AB141)</f>
        <v>1784.8395310541573</v>
      </c>
      <c r="M141" s="4">
        <v>1866.6666666666667</v>
      </c>
      <c r="N141" s="2">
        <v>1821.0868841798831</v>
      </c>
      <c r="P141" s="2">
        <v>1831.2054742838939</v>
      </c>
      <c r="R141" s="2">
        <v>1838.0970478486129</v>
      </c>
      <c r="T141" s="2">
        <v>1887.2439715641576</v>
      </c>
      <c r="V141" s="2">
        <v>1823.1084498526436</v>
      </c>
      <c r="Y141" s="2">
        <v>1801.8188308299789</v>
      </c>
      <c r="Z141" s="2">
        <v>1784.8395310541573</v>
      </c>
    </row>
    <row r="142" spans="1:27" ht="15.75" thickBot="1" x14ac:dyDescent="0.3">
      <c r="A142" s="2">
        <v>5</v>
      </c>
      <c r="C142" s="2">
        <f>IF(E142=E141,C141+1,1)</f>
        <v>57</v>
      </c>
      <c r="D142" s="2">
        <f>IF(K142=K141,D141,C142)</f>
        <v>57</v>
      </c>
      <c r="E142" s="2">
        <f>10+VALUE(RIGHT(LEFT(G142,3),1))</f>
        <v>14</v>
      </c>
      <c r="F142" s="2" t="str">
        <f>RIGHT(G142,2) &amp; IF(A142&lt;2,"x","")</f>
        <v>pm</v>
      </c>
      <c r="G142" s="7" t="s">
        <v>347</v>
      </c>
      <c r="H142" s="2" t="s">
        <v>348</v>
      </c>
      <c r="I142" s="2" t="s">
        <v>349</v>
      </c>
      <c r="K142" s="4">
        <f>LOOKUP(1E+100,M142:AB142)</f>
        <v>1768.2394573434765</v>
      </c>
      <c r="M142" s="4">
        <v>1800</v>
      </c>
      <c r="P142" s="2">
        <v>1719.2377659186516</v>
      </c>
      <c r="R142" s="2">
        <v>1726.1171555997078</v>
      </c>
      <c r="T142" s="2">
        <v>1760.1374510369719</v>
      </c>
      <c r="V142" s="2">
        <v>1800.85605712151</v>
      </c>
      <c r="Y142" s="2">
        <v>1804.9279545200336</v>
      </c>
      <c r="Z142" s="2">
        <v>1768.2394573434765</v>
      </c>
    </row>
    <row r="143" spans="1:27" ht="15.75" thickBot="1" x14ac:dyDescent="0.3">
      <c r="A143" s="2">
        <v>5</v>
      </c>
      <c r="C143" s="2">
        <f>IF(E143=E142,C142+1,1)</f>
        <v>58</v>
      </c>
      <c r="D143" s="2">
        <f>IF(K143=K142,D142,C143)</f>
        <v>58</v>
      </c>
      <c r="E143" s="2">
        <f>10+VALUE(RIGHT(LEFT(G143,3),1))</f>
        <v>14</v>
      </c>
      <c r="F143" s="2" t="str">
        <f>RIGHT(G143,2) &amp; IF(A143&lt;2,"x","")</f>
        <v>pm</v>
      </c>
      <c r="G143" s="7" t="s">
        <v>350</v>
      </c>
      <c r="H143" s="2" t="s">
        <v>110</v>
      </c>
      <c r="I143" s="2" t="s">
        <v>351</v>
      </c>
      <c r="K143" s="4">
        <f>LOOKUP(1E+100,M143:AB143)</f>
        <v>1710.9019166665182</v>
      </c>
      <c r="M143" s="4">
        <v>1800</v>
      </c>
      <c r="P143" s="2">
        <v>1894.8702441778987</v>
      </c>
      <c r="R143" s="2">
        <v>1820.2967071246187</v>
      </c>
      <c r="T143" s="2">
        <v>1749.0876523841453</v>
      </c>
      <c r="V143" s="2">
        <v>1736.1133441112593</v>
      </c>
      <c r="Y143" s="2">
        <v>1697.4865132047544</v>
      </c>
      <c r="Z143" s="2">
        <v>1710.9019166665182</v>
      </c>
    </row>
    <row r="144" spans="1:27" ht="15.75" thickBot="1" x14ac:dyDescent="0.3">
      <c r="A144" s="2">
        <v>5</v>
      </c>
      <c r="C144" s="2">
        <f>IF(E144=E143,C143+1,1)</f>
        <v>59</v>
      </c>
      <c r="D144" s="2">
        <f>IF(K144=K143,D143,C144)</f>
        <v>59</v>
      </c>
      <c r="E144" s="2">
        <f>10+VALUE(RIGHT(LEFT(G144,3),1))</f>
        <v>14</v>
      </c>
      <c r="F144" s="2" t="str">
        <f>RIGHT(G144,2) &amp; IF(A144&lt;2,"x","")</f>
        <v>pm</v>
      </c>
      <c r="G144" s="7" t="s">
        <v>352</v>
      </c>
      <c r="H144" s="2" t="s">
        <v>324</v>
      </c>
      <c r="I144" s="2" t="s">
        <v>353</v>
      </c>
      <c r="K144" s="4">
        <f>LOOKUP(1E+100,M144:AB144)</f>
        <v>1698.1982837121159</v>
      </c>
      <c r="M144" s="4">
        <v>1800</v>
      </c>
      <c r="P144" s="2">
        <v>1700.7250241057611</v>
      </c>
      <c r="R144" s="2">
        <v>1714.412667977213</v>
      </c>
      <c r="T144" s="2">
        <v>1642.8628830938169</v>
      </c>
      <c r="V144" s="2">
        <v>1662.855526206959</v>
      </c>
      <c r="Y144" s="2">
        <v>1732.9935184117603</v>
      </c>
      <c r="Z144" s="2">
        <v>1698.1982837121159</v>
      </c>
    </row>
    <row r="145" spans="1:26" ht="15.75" thickBot="1" x14ac:dyDescent="0.3">
      <c r="A145" s="2">
        <v>5</v>
      </c>
      <c r="C145" s="2">
        <f>IF(E145=E144,C144+1,1)</f>
        <v>60</v>
      </c>
      <c r="D145" s="2">
        <f>IF(K145=K144,D144,C145)</f>
        <v>60</v>
      </c>
      <c r="E145" s="2">
        <f>10+VALUE(RIGHT(LEFT(G145,3),1))</f>
        <v>14</v>
      </c>
      <c r="F145" s="2" t="str">
        <f>RIGHT(G145,2) &amp; IF(A145&lt;2,"x","")</f>
        <v>pm</v>
      </c>
      <c r="G145" s="7" t="s">
        <v>354</v>
      </c>
      <c r="H145" s="2" t="s">
        <v>71</v>
      </c>
      <c r="I145" s="2" t="s">
        <v>355</v>
      </c>
      <c r="K145" s="4">
        <f>LOOKUP(1E+100,M145:AB145)</f>
        <v>1691.2867460191767</v>
      </c>
      <c r="M145" s="4">
        <v>1800</v>
      </c>
      <c r="P145" s="2">
        <v>1754.0828443369826</v>
      </c>
      <c r="R145" s="2">
        <v>1656.5628277544927</v>
      </c>
      <c r="T145" s="2">
        <v>1616.2520789058615</v>
      </c>
      <c r="V145" s="2">
        <v>1631.3421666186834</v>
      </c>
      <c r="Y145" s="2">
        <v>1635.6437051755242</v>
      </c>
      <c r="Z145" s="2">
        <v>1691.2867460191767</v>
      </c>
    </row>
    <row r="146" spans="1:26" ht="15.75" thickBot="1" x14ac:dyDescent="0.3">
      <c r="A146" s="2">
        <v>4</v>
      </c>
      <c r="C146" s="2">
        <f>IF(E146=E145,C145+1,1)</f>
        <v>61</v>
      </c>
      <c r="D146" s="2">
        <f>IF(K146=K145,D145,C146)</f>
        <v>61</v>
      </c>
      <c r="E146" s="2">
        <f>10+VALUE(RIGHT(LEFT(G146,3),1))</f>
        <v>14</v>
      </c>
      <c r="F146" s="2" t="str">
        <f>RIGHT(G146,2) &amp; IF(A146&lt;2,"x","")</f>
        <v>pm</v>
      </c>
      <c r="G146" s="7" t="s">
        <v>356</v>
      </c>
      <c r="H146" s="2" t="s">
        <v>175</v>
      </c>
      <c r="I146" s="2" t="s">
        <v>357</v>
      </c>
      <c r="K146" s="4">
        <f>LOOKUP(1E+100,M146:AB146)</f>
        <v>1684.6473014650098</v>
      </c>
      <c r="M146" s="4">
        <v>1800</v>
      </c>
      <c r="P146" s="2">
        <v>1741.2875353155564</v>
      </c>
      <c r="R146" s="2">
        <v>1707.3305368514805</v>
      </c>
      <c r="T146" s="2">
        <v>1684.1592274858913</v>
      </c>
      <c r="Y146" s="2">
        <v>1684.6473014650098</v>
      </c>
    </row>
    <row r="147" spans="1:26" ht="15.75" thickBot="1" x14ac:dyDescent="0.3">
      <c r="A147" s="2">
        <v>6</v>
      </c>
      <c r="C147" s="2">
        <f>IF(E147=E146,C146+1,1)</f>
        <v>62</v>
      </c>
      <c r="D147" s="2">
        <f>IF(K147=K146,D146,C147)</f>
        <v>62</v>
      </c>
      <c r="E147" s="2">
        <f>10+VALUE(RIGHT(LEFT(G147,3),1))</f>
        <v>14</v>
      </c>
      <c r="F147" s="2" t="str">
        <f>RIGHT(G147,2) &amp; IF(A147&lt;2,"x","")</f>
        <v>pm</v>
      </c>
      <c r="G147" s="7" t="s">
        <v>358</v>
      </c>
      <c r="H147" s="2" t="s">
        <v>359</v>
      </c>
      <c r="I147" s="2" t="s">
        <v>360</v>
      </c>
      <c r="K147" s="4">
        <f>LOOKUP(1E+100,M147:AB147)</f>
        <v>1684.1585739847444</v>
      </c>
      <c r="M147" s="4">
        <v>1800</v>
      </c>
      <c r="N147" s="2">
        <v>1814.3789340194146</v>
      </c>
      <c r="P147" s="2">
        <v>1776.0613460684065</v>
      </c>
      <c r="R147" s="2">
        <v>1843.9183010817176</v>
      </c>
      <c r="T147" s="2">
        <v>1785.9214367803622</v>
      </c>
      <c r="V147" s="2">
        <v>1729.7299081376327</v>
      </c>
      <c r="Y147" s="2">
        <v>1654.3167210517877</v>
      </c>
      <c r="Z147" s="2">
        <v>1684.1585739847444</v>
      </c>
    </row>
    <row r="148" spans="1:26" ht="15.75" thickBot="1" x14ac:dyDescent="0.3">
      <c r="A148" s="2">
        <v>4</v>
      </c>
      <c r="C148" s="2">
        <f>IF(E148=E147,C147+1,1)</f>
        <v>63</v>
      </c>
      <c r="D148" s="2">
        <f>IF(K148=K147,D147,C148)</f>
        <v>63</v>
      </c>
      <c r="E148" s="2">
        <f>10+VALUE(RIGHT(LEFT(G148,3),1))</f>
        <v>14</v>
      </c>
      <c r="F148" s="2" t="str">
        <f>RIGHT(G148,2) &amp; IF(A148&lt;2,"x","")</f>
        <v>pm</v>
      </c>
      <c r="G148" s="7" t="s">
        <v>361</v>
      </c>
      <c r="H148" s="2" t="s">
        <v>44</v>
      </c>
      <c r="I148" s="2" t="s">
        <v>362</v>
      </c>
      <c r="K148" s="4">
        <f>LOOKUP(1E+100,M148:AB148)</f>
        <v>1672.1700493503074</v>
      </c>
      <c r="M148" s="4">
        <v>1800</v>
      </c>
      <c r="P148" s="2">
        <v>1722.9376321897471</v>
      </c>
      <c r="R148" s="2">
        <v>1724.6425094482825</v>
      </c>
      <c r="T148" s="2">
        <v>1701.5417046775456</v>
      </c>
      <c r="V148" s="2">
        <v>1726.4638359439209</v>
      </c>
      <c r="Z148" s="2">
        <v>1672.1700493503074</v>
      </c>
    </row>
    <row r="149" spans="1:26" ht="15.75" thickBot="1" x14ac:dyDescent="0.3">
      <c r="A149" s="2">
        <v>3</v>
      </c>
      <c r="C149" s="2">
        <f>IF(E149=E148,C148+1,1)</f>
        <v>64</v>
      </c>
      <c r="D149" s="2">
        <f>IF(K149=K148,D148,C149)</f>
        <v>64</v>
      </c>
      <c r="E149" s="2">
        <f>10+VALUE(RIGHT(LEFT(G149,3),1))</f>
        <v>14</v>
      </c>
      <c r="F149" s="2" t="str">
        <f>RIGHT(G149,2) &amp; IF(A149&lt;2,"x","")</f>
        <v>pm</v>
      </c>
      <c r="G149" s="7" t="s">
        <v>363</v>
      </c>
      <c r="H149" s="2" t="s">
        <v>103</v>
      </c>
      <c r="I149" s="2" t="s">
        <v>364</v>
      </c>
      <c r="K149" s="4">
        <f>LOOKUP(1E+100,M149:AB149)</f>
        <v>1669.0748902100333</v>
      </c>
      <c r="M149" s="4">
        <v>1800</v>
      </c>
      <c r="P149" s="2">
        <v>1828.8412127500824</v>
      </c>
      <c r="V149" s="2">
        <v>1726.2071363154987</v>
      </c>
      <c r="Y149" s="2">
        <v>1711.6220259919687</v>
      </c>
      <c r="Z149" s="2">
        <v>1669.0748902100333</v>
      </c>
    </row>
    <row r="150" spans="1:26" ht="15.75" thickBot="1" x14ac:dyDescent="0.3">
      <c r="A150" s="2">
        <v>3</v>
      </c>
      <c r="C150" s="2">
        <f>IF(E150=E149,C149+1,1)</f>
        <v>65</v>
      </c>
      <c r="D150" s="2">
        <f>IF(K150=K149,D149,C150)</f>
        <v>65</v>
      </c>
      <c r="E150" s="2">
        <f>10+VALUE(RIGHT(LEFT(G150,3),1))</f>
        <v>14</v>
      </c>
      <c r="F150" s="2" t="str">
        <f>RIGHT(G150,2) &amp; IF(A150&lt;2,"x","")</f>
        <v>pm</v>
      </c>
      <c r="G150" s="7" t="s">
        <v>365</v>
      </c>
      <c r="H150" s="2" t="s">
        <v>366</v>
      </c>
      <c r="I150" s="2" t="s">
        <v>367</v>
      </c>
      <c r="K150" s="4">
        <f>LOOKUP(1E+100,M150:AB150)</f>
        <v>1666.9267226660318</v>
      </c>
      <c r="M150" s="4">
        <v>1800</v>
      </c>
      <c r="N150" s="2">
        <v>1756.14949424939</v>
      </c>
      <c r="P150" s="2">
        <v>1779.1127958930749</v>
      </c>
      <c r="R150" s="2">
        <v>1784.3222256503591</v>
      </c>
      <c r="T150" s="2">
        <v>1769.3569831751479</v>
      </c>
      <c r="V150" s="2">
        <v>1769.2273318882278</v>
      </c>
      <c r="Z150" s="2">
        <v>1666.9267226660318</v>
      </c>
    </row>
    <row r="151" spans="1:26" ht="15.75" thickBot="1" x14ac:dyDescent="0.3">
      <c r="A151" s="2">
        <v>4</v>
      </c>
      <c r="C151" s="2">
        <f>IF(E151=E150,C150+1,1)</f>
        <v>66</v>
      </c>
      <c r="D151" s="2">
        <f>IF(K151=K150,D150,C151)</f>
        <v>66</v>
      </c>
      <c r="E151" s="2">
        <f>10+VALUE(RIGHT(LEFT(G151,3),1))</f>
        <v>14</v>
      </c>
      <c r="F151" s="2" t="str">
        <f>RIGHT(G151,2) &amp; IF(A151&lt;2,"x","")</f>
        <v>pm</v>
      </c>
      <c r="G151" s="7" t="s">
        <v>368</v>
      </c>
      <c r="H151" s="2" t="s">
        <v>369</v>
      </c>
      <c r="I151" s="2" t="s">
        <v>370</v>
      </c>
      <c r="K151" s="4">
        <f>LOOKUP(1E+100,M151:AB151)</f>
        <v>1665.9240843925784</v>
      </c>
      <c r="M151" s="4">
        <v>1850</v>
      </c>
      <c r="P151" s="2">
        <v>1815.5483337849394</v>
      </c>
      <c r="R151" s="2">
        <v>1776.0211693877807</v>
      </c>
      <c r="V151" s="2">
        <v>1682.6569548747239</v>
      </c>
      <c r="Y151" s="2">
        <v>1713.3537251612786</v>
      </c>
      <c r="Z151" s="2">
        <v>1665.9240843925784</v>
      </c>
    </row>
    <row r="152" spans="1:26" ht="15.75" thickBot="1" x14ac:dyDescent="0.3">
      <c r="A152" s="2">
        <v>5</v>
      </c>
      <c r="C152" s="2">
        <f>IF(E152=E151,C151+1,1)</f>
        <v>67</v>
      </c>
      <c r="D152" s="2">
        <f>IF(K152=K151,D151,C152)</f>
        <v>67</v>
      </c>
      <c r="E152" s="2">
        <f>10+VALUE(RIGHT(LEFT(G152,3),1))</f>
        <v>14</v>
      </c>
      <c r="F152" s="2" t="str">
        <f>RIGHT(G152,2) &amp; IF(A152&lt;2,"x","")</f>
        <v>pm</v>
      </c>
      <c r="G152" s="7" t="s">
        <v>371</v>
      </c>
      <c r="H152" s="2" t="s">
        <v>151</v>
      </c>
      <c r="I152" s="2" t="s">
        <v>372</v>
      </c>
      <c r="K152" s="4">
        <f>LOOKUP(1E+100,M152:AB152)</f>
        <v>1657.3717490776335</v>
      </c>
      <c r="M152" s="4">
        <v>1800</v>
      </c>
      <c r="P152" s="2">
        <v>1697.2279001419804</v>
      </c>
      <c r="R152" s="2">
        <v>1651.9645194909501</v>
      </c>
      <c r="T152" s="2">
        <v>1630.701209789702</v>
      </c>
      <c r="V152" s="2">
        <v>1610.2783085486835</v>
      </c>
      <c r="Y152" s="2">
        <v>1617.8564309452702</v>
      </c>
      <c r="Z152" s="2">
        <v>1657.3717490776335</v>
      </c>
    </row>
    <row r="153" spans="1:26" ht="15.75" thickBot="1" x14ac:dyDescent="0.3">
      <c r="A153" s="2">
        <v>5</v>
      </c>
      <c r="C153" s="2">
        <f>IF(E153=E152,C152+1,1)</f>
        <v>68</v>
      </c>
      <c r="D153" s="2">
        <f>IF(K153=K152,D152,C153)</f>
        <v>68</v>
      </c>
      <c r="E153" s="2">
        <f>10+VALUE(RIGHT(LEFT(G153,3),1))</f>
        <v>14</v>
      </c>
      <c r="F153" s="2" t="str">
        <f>RIGHT(G153,2) &amp; IF(A153&lt;2,"x","")</f>
        <v>pm</v>
      </c>
      <c r="G153" s="7" t="s">
        <v>373</v>
      </c>
      <c r="H153" s="2" t="s">
        <v>110</v>
      </c>
      <c r="I153" s="2" t="s">
        <v>374</v>
      </c>
      <c r="K153" s="4">
        <f>LOOKUP(1E+100,M153:AB153)</f>
        <v>1649.3109202218079</v>
      </c>
      <c r="M153" s="4">
        <v>1800</v>
      </c>
      <c r="P153" s="2">
        <v>1780.5991507036692</v>
      </c>
      <c r="R153" s="2">
        <v>1762.1998859303781</v>
      </c>
      <c r="T153" s="2">
        <v>1770.5628108872852</v>
      </c>
      <c r="V153" s="2">
        <v>1761.590621701366</v>
      </c>
      <c r="Y153" s="2">
        <v>1727.4478177864858</v>
      </c>
      <c r="Z153" s="2">
        <v>1649.3109202218079</v>
      </c>
    </row>
    <row r="154" spans="1:26" ht="15.75" thickBot="1" x14ac:dyDescent="0.3">
      <c r="A154" s="2">
        <v>5</v>
      </c>
      <c r="C154" s="2">
        <f>IF(E154=E153,C153+1,1)</f>
        <v>69</v>
      </c>
      <c r="D154" s="2">
        <f>IF(K154=K153,D153,C154)</f>
        <v>69</v>
      </c>
      <c r="E154" s="2">
        <f>10+VALUE(RIGHT(LEFT(G154,3),1))</f>
        <v>14</v>
      </c>
      <c r="F154" s="2" t="str">
        <f>RIGHT(G154,2) &amp; IF(A154&lt;2,"x","")</f>
        <v>pm</v>
      </c>
      <c r="G154" s="7" t="s">
        <v>375</v>
      </c>
      <c r="H154" s="2" t="s">
        <v>71</v>
      </c>
      <c r="I154" s="2" t="s">
        <v>376</v>
      </c>
      <c r="K154" s="4">
        <f>LOOKUP(1E+100,M154:AB154)</f>
        <v>1558.1033666532092</v>
      </c>
      <c r="M154" s="4">
        <v>1800</v>
      </c>
      <c r="P154" s="2">
        <v>1707.8166491536817</v>
      </c>
      <c r="R154" s="2">
        <v>1725.6065370968454</v>
      </c>
      <c r="T154" s="2">
        <v>1697.0689034735606</v>
      </c>
      <c r="V154" s="2">
        <v>1715.0865054053181</v>
      </c>
      <c r="Y154" s="2">
        <v>1644.57814535939</v>
      </c>
      <c r="Z154" s="2">
        <v>1558.1033666532092</v>
      </c>
    </row>
    <row r="155" spans="1:26" ht="15.75" thickBot="1" x14ac:dyDescent="0.3">
      <c r="A155" s="2">
        <v>4</v>
      </c>
      <c r="C155" s="2">
        <f>IF(E155=E154,C154+1,1)</f>
        <v>70</v>
      </c>
      <c r="D155" s="2">
        <f>IF(K155=K154,D154,C155)</f>
        <v>70</v>
      </c>
      <c r="E155" s="2">
        <f>10+VALUE(RIGHT(LEFT(G155,3),1))</f>
        <v>14</v>
      </c>
      <c r="F155" s="2" t="str">
        <f>RIGHT(G155,2) &amp; IF(A155&lt;2,"x","")</f>
        <v>pm</v>
      </c>
      <c r="G155" s="7" t="s">
        <v>377</v>
      </c>
      <c r="H155" s="2" t="s">
        <v>170</v>
      </c>
      <c r="I155" s="2" t="s">
        <v>378</v>
      </c>
      <c r="K155" s="4">
        <f>LOOKUP(1E+100,M155:AB155)</f>
        <v>1502.5580296073151</v>
      </c>
      <c r="M155" s="4">
        <v>1800</v>
      </c>
      <c r="N155" s="2">
        <v>1719.7172714358217</v>
      </c>
      <c r="P155" s="2">
        <v>1761.2408349706329</v>
      </c>
      <c r="R155" s="2">
        <v>1721.9596870149769</v>
      </c>
      <c r="T155" s="2">
        <v>1632.1789095127738</v>
      </c>
      <c r="V155" s="2">
        <v>1569.4386756929623</v>
      </c>
      <c r="Z155" s="2">
        <v>1502.5580296073151</v>
      </c>
    </row>
    <row r="156" spans="1:26" ht="15.75" thickBot="1" x14ac:dyDescent="0.3">
      <c r="A156" s="2">
        <v>3</v>
      </c>
      <c r="C156" s="2">
        <f>IF(E156=E155,C155+1,1)</f>
        <v>1</v>
      </c>
      <c r="D156" s="2">
        <f>IF(K156=K155,D155,C156)</f>
        <v>1</v>
      </c>
      <c r="E156" s="2">
        <f>10+VALUE(RIGHT(LEFT(G156,3),1))</f>
        <v>15</v>
      </c>
      <c r="F156" s="2" t="str">
        <f>RIGHT(G156,2) &amp; IF(A156&lt;2,"x","")</f>
        <v>pm</v>
      </c>
      <c r="G156" s="7" t="s">
        <v>379</v>
      </c>
      <c r="H156" s="2" t="s">
        <v>175</v>
      </c>
      <c r="I156" s="2" t="s">
        <v>380</v>
      </c>
      <c r="K156" s="4">
        <f>LOOKUP(1E+100,M156:AB156)</f>
        <v>2734.3223214384179</v>
      </c>
      <c r="M156" s="4">
        <v>2400</v>
      </c>
      <c r="N156" s="2">
        <v>2496.5411985505002</v>
      </c>
      <c r="R156" s="2">
        <v>2519.8714182984509</v>
      </c>
      <c r="U156" s="2">
        <v>2623.2615120554556</v>
      </c>
      <c r="V156" s="2">
        <v>2627.1411049142584</v>
      </c>
      <c r="X156" s="2">
        <v>2648.3639616853166</v>
      </c>
      <c r="Z156" s="2">
        <v>2734.3223214384179</v>
      </c>
    </row>
    <row r="157" spans="1:26" ht="15.75" thickBot="1" x14ac:dyDescent="0.3">
      <c r="A157" s="2">
        <v>2</v>
      </c>
      <c r="C157" s="2">
        <f>IF(E157=E156,C156+1,1)</f>
        <v>2</v>
      </c>
      <c r="D157" s="2">
        <f>IF(K157=K156,D156,C157)</f>
        <v>2</v>
      </c>
      <c r="E157" s="2">
        <f>10+VALUE(RIGHT(LEFT(G157,3),1))</f>
        <v>15</v>
      </c>
      <c r="F157" s="2" t="str">
        <f>RIGHT(G157,2) &amp; IF(A157&lt;2,"x","")</f>
        <v>pm</v>
      </c>
      <c r="G157" s="7" t="s">
        <v>381</v>
      </c>
      <c r="H157" s="2" t="s">
        <v>84</v>
      </c>
      <c r="I157" s="2" t="s">
        <v>382</v>
      </c>
      <c r="K157" s="4">
        <f>LOOKUP(1E+100,M157:AB157)</f>
        <v>2699.2208323417171</v>
      </c>
      <c r="M157" s="4">
        <v>2400</v>
      </c>
      <c r="O157" s="2">
        <v>2492.6432305411622</v>
      </c>
      <c r="S157" s="2">
        <v>2664.4161634293828</v>
      </c>
      <c r="Z157" s="2">
        <v>2699.2208323417171</v>
      </c>
    </row>
    <row r="158" spans="1:26" ht="15.75" thickBot="1" x14ac:dyDescent="0.3">
      <c r="A158" s="2">
        <v>2</v>
      </c>
      <c r="C158" s="2">
        <f>IF(E158=E157,C157+1,1)</f>
        <v>3</v>
      </c>
      <c r="D158" s="2">
        <f>IF(K158=K157,D157,C158)</f>
        <v>3</v>
      </c>
      <c r="E158" s="2">
        <f>10+VALUE(RIGHT(LEFT(G158,3),1))</f>
        <v>15</v>
      </c>
      <c r="F158" s="2" t="str">
        <f>RIGHT(G158,2) &amp; IF(A158&lt;2,"x","")</f>
        <v>pm</v>
      </c>
      <c r="G158" s="7" t="s">
        <v>383</v>
      </c>
      <c r="H158" s="2" t="s">
        <v>33</v>
      </c>
      <c r="I158" s="2" t="s">
        <v>384</v>
      </c>
      <c r="K158" s="4">
        <f>LOOKUP(1E+100,M158:AB158)</f>
        <v>2639.3403256093115</v>
      </c>
      <c r="M158" s="4">
        <v>2400</v>
      </c>
      <c r="N158" s="2">
        <v>2517.3050344671956</v>
      </c>
      <c r="S158" s="2">
        <v>2577.470261212407</v>
      </c>
      <c r="Z158" s="2">
        <v>2639.3403256093115</v>
      </c>
    </row>
    <row r="159" spans="1:26" ht="15.75" thickBot="1" x14ac:dyDescent="0.3">
      <c r="A159" s="2">
        <v>3</v>
      </c>
      <c r="C159" s="2">
        <f>IF(E159=E158,C158+1,1)</f>
        <v>4</v>
      </c>
      <c r="D159" s="2">
        <f>IF(K159=K158,D158,C159)</f>
        <v>4</v>
      </c>
      <c r="E159" s="2">
        <f>10+VALUE(RIGHT(LEFT(G159,3),1))</f>
        <v>15</v>
      </c>
      <c r="F159" s="2" t="str">
        <f>RIGHT(G159,2) &amp; IF(A159&lt;2,"x","")</f>
        <v>pm</v>
      </c>
      <c r="G159" s="7" t="s">
        <v>385</v>
      </c>
      <c r="H159" s="2" t="s">
        <v>38</v>
      </c>
      <c r="I159" s="2" t="s">
        <v>386</v>
      </c>
      <c r="K159" s="4">
        <f>LOOKUP(1E+100,M159:AB159)</f>
        <v>2620.6496107569569</v>
      </c>
      <c r="M159" s="4">
        <v>2400</v>
      </c>
      <c r="N159" s="2">
        <v>2490.6546375248099</v>
      </c>
      <c r="S159" s="2">
        <v>2558.7541698952346</v>
      </c>
      <c r="X159" s="2">
        <v>2592.4474701289341</v>
      </c>
      <c r="Z159" s="2">
        <v>2620.6496107569569</v>
      </c>
    </row>
    <row r="160" spans="1:26" ht="15.75" thickBot="1" x14ac:dyDescent="0.3">
      <c r="A160" s="2">
        <v>9</v>
      </c>
      <c r="C160" s="2">
        <f>IF(E160=E159,C159+1,1)</f>
        <v>5</v>
      </c>
      <c r="D160" s="2">
        <f>IF(K160=K159,D159,C160)</f>
        <v>5</v>
      </c>
      <c r="E160" s="2">
        <f>10+VALUE(RIGHT(LEFT(G160,3),1))</f>
        <v>15</v>
      </c>
      <c r="F160" s="2" t="str">
        <f>RIGHT(G160,2) &amp; IF(A160&lt;2,"x","")</f>
        <v>pm</v>
      </c>
      <c r="G160" s="7" t="s">
        <v>387</v>
      </c>
      <c r="H160" s="2" t="s">
        <v>41</v>
      </c>
      <c r="I160" s="2" t="s">
        <v>388</v>
      </c>
      <c r="K160" s="4">
        <f>LOOKUP(1E+100,M160:AB160)</f>
        <v>2563.5604631763763</v>
      </c>
      <c r="M160" s="4">
        <v>2400</v>
      </c>
      <c r="S160" s="2">
        <v>2452.0459856737039</v>
      </c>
      <c r="W160" s="2">
        <v>2507.7579741809004</v>
      </c>
      <c r="Z160" s="2">
        <v>2563.5604631763763</v>
      </c>
    </row>
    <row r="161" spans="1:27" ht="15.75" thickBot="1" x14ac:dyDescent="0.3">
      <c r="A161" s="2">
        <v>2</v>
      </c>
      <c r="C161" s="2">
        <f>IF(E161=E160,C160+1,1)</f>
        <v>6</v>
      </c>
      <c r="D161" s="2">
        <f>IF(K161=K160,D160,C161)</f>
        <v>6</v>
      </c>
      <c r="E161" s="2">
        <f>10+VALUE(RIGHT(LEFT(G161,3),1))</f>
        <v>15</v>
      </c>
      <c r="F161" s="2" t="str">
        <f>RIGHT(G161,2) &amp; IF(A161&lt;2,"x","")</f>
        <v>pm</v>
      </c>
      <c r="G161" s="7" t="s">
        <v>389</v>
      </c>
      <c r="H161" s="2" t="s">
        <v>110</v>
      </c>
      <c r="I161" s="2" t="s">
        <v>390</v>
      </c>
      <c r="K161" s="4">
        <f>LOOKUP(1E+100,M161:AB161)</f>
        <v>2549.9794052044017</v>
      </c>
      <c r="M161" s="4">
        <v>2400</v>
      </c>
      <c r="R161" s="2">
        <v>2376.6697802520493</v>
      </c>
      <c r="S161" s="2">
        <v>2401.4042614775885</v>
      </c>
      <c r="X161" s="2">
        <v>2488.4569203585029</v>
      </c>
      <c r="Z161" s="2">
        <v>2522.3441113298518</v>
      </c>
      <c r="AA161" s="2">
        <v>2549.9794052044017</v>
      </c>
    </row>
    <row r="162" spans="1:27" ht="15.75" thickBot="1" x14ac:dyDescent="0.3">
      <c r="A162" s="2">
        <v>2</v>
      </c>
      <c r="C162" s="2">
        <f>IF(E162=E161,C161+1,1)</f>
        <v>7</v>
      </c>
      <c r="D162" s="2">
        <f>IF(K162=K161,D161,C162)</f>
        <v>7</v>
      </c>
      <c r="E162" s="2">
        <f>10+VALUE(RIGHT(LEFT(G162,3),1))</f>
        <v>15</v>
      </c>
      <c r="F162" s="2" t="str">
        <f>RIGHT(G162,2) &amp; IF(A162&lt;2,"x","")</f>
        <v>pm</v>
      </c>
      <c r="G162" s="7" t="s">
        <v>391</v>
      </c>
      <c r="H162" s="2" t="s">
        <v>41</v>
      </c>
      <c r="I162" s="2" t="s">
        <v>392</v>
      </c>
      <c r="K162" s="4">
        <f>LOOKUP(1E+100,M162:AB162)</f>
        <v>2518.0689053044425</v>
      </c>
      <c r="M162" s="4">
        <v>2400</v>
      </c>
      <c r="Q162" s="2">
        <v>2444.9584246615905</v>
      </c>
      <c r="X162" s="2">
        <v>2503.0986725832381</v>
      </c>
      <c r="Z162" s="2">
        <v>2518.0689053044425</v>
      </c>
    </row>
    <row r="163" spans="1:27" ht="15.75" thickBot="1" x14ac:dyDescent="0.3">
      <c r="A163" s="2">
        <v>2</v>
      </c>
      <c r="C163" s="2">
        <f>IF(E163=E162,C162+1,1)</f>
        <v>8</v>
      </c>
      <c r="D163" s="2">
        <f>IF(K163=K162,D162,C163)</f>
        <v>8</v>
      </c>
      <c r="E163" s="2">
        <f>10+VALUE(RIGHT(LEFT(G163,3),1))</f>
        <v>15</v>
      </c>
      <c r="F163" s="2" t="str">
        <f>RIGHT(G163,2) &amp; IF(A163&lt;2,"x","")</f>
        <v>pm</v>
      </c>
      <c r="G163" s="7" t="s">
        <v>393</v>
      </c>
      <c r="H163" s="2" t="s">
        <v>33</v>
      </c>
      <c r="I163" s="2" t="s">
        <v>394</v>
      </c>
      <c r="K163" s="4">
        <f>LOOKUP(1E+100,M163:AB163)</f>
        <v>2515.702339701746</v>
      </c>
      <c r="M163" s="4">
        <v>2400</v>
      </c>
      <c r="N163" s="2">
        <v>2456.8106856026016</v>
      </c>
      <c r="S163" s="2">
        <v>2503.804460091083</v>
      </c>
      <c r="Z163" s="2">
        <v>2515.702339701746</v>
      </c>
    </row>
    <row r="164" spans="1:27" ht="15.75" thickBot="1" x14ac:dyDescent="0.3">
      <c r="A164" s="2">
        <v>2</v>
      </c>
      <c r="C164" s="2">
        <f>IF(E164=E163,C163+1,1)</f>
        <v>9</v>
      </c>
      <c r="D164" s="2">
        <f>IF(K164=K163,D163,C164)</f>
        <v>9</v>
      </c>
      <c r="E164" s="2">
        <f>10+VALUE(RIGHT(LEFT(G164,3),1))</f>
        <v>15</v>
      </c>
      <c r="F164" s="2" t="str">
        <f>RIGHT(G164,2) &amp; IF(A164&lt;2,"x","")</f>
        <v>pm</v>
      </c>
      <c r="G164" s="7" t="s">
        <v>395</v>
      </c>
      <c r="H164" s="2" t="s">
        <v>396</v>
      </c>
      <c r="I164" s="2" t="s">
        <v>397</v>
      </c>
      <c r="K164" s="4">
        <f>LOOKUP(1E+100,M164:AB164)</f>
        <v>2477.8734003651316</v>
      </c>
      <c r="M164" s="4">
        <v>2400</v>
      </c>
      <c r="N164" s="2">
        <v>2449.6735543569544</v>
      </c>
      <c r="S164" s="2">
        <v>2496.0909279771563</v>
      </c>
      <c r="Z164" s="2">
        <v>2477.8734003651316</v>
      </c>
    </row>
    <row r="165" spans="1:27" ht="15.75" thickBot="1" x14ac:dyDescent="0.3">
      <c r="A165" s="2">
        <v>4</v>
      </c>
      <c r="C165" s="2">
        <f>IF(E165=E164,C164+1,1)</f>
        <v>10</v>
      </c>
      <c r="D165" s="2">
        <f>IF(K165=K164,D164,C165)</f>
        <v>10</v>
      </c>
      <c r="E165" s="2">
        <f>10+VALUE(RIGHT(LEFT(G165,3),1))</f>
        <v>15</v>
      </c>
      <c r="F165" s="2" t="str">
        <f>RIGHT(G165,2) &amp; IF(A165&lt;2,"x","")</f>
        <v>pm</v>
      </c>
      <c r="G165" s="7" t="s">
        <v>398</v>
      </c>
      <c r="H165" s="2" t="s">
        <v>47</v>
      </c>
      <c r="I165" s="2" t="s">
        <v>399</v>
      </c>
      <c r="K165" s="4">
        <f>LOOKUP(1E+100,M165:AB165)</f>
        <v>2477.8701035993727</v>
      </c>
      <c r="M165" s="4">
        <v>2400</v>
      </c>
      <c r="O165" s="2">
        <v>2438.9043251981711</v>
      </c>
      <c r="Q165" s="2">
        <v>2457.560624302911</v>
      </c>
      <c r="S165" s="2">
        <v>2447.1262103794152</v>
      </c>
      <c r="U165" s="2">
        <v>2482.0783984954614</v>
      </c>
      <c r="W165" s="2">
        <v>2482.0963497815324</v>
      </c>
      <c r="Z165" s="2">
        <v>2477.8701035993727</v>
      </c>
    </row>
    <row r="166" spans="1:27" ht="15.75" thickBot="1" x14ac:dyDescent="0.3">
      <c r="A166" s="2">
        <v>3</v>
      </c>
      <c r="C166" s="2">
        <f>IF(E166=E165,C165+1,1)</f>
        <v>11</v>
      </c>
      <c r="D166" s="2">
        <f>IF(K166=K165,D165,C166)</f>
        <v>11</v>
      </c>
      <c r="E166" s="2">
        <f>10+VALUE(RIGHT(LEFT(G166,3),1))</f>
        <v>15</v>
      </c>
      <c r="F166" s="2" t="str">
        <f>RIGHT(G166,2) &amp; IF(A166&lt;2,"x","")</f>
        <v>pm</v>
      </c>
      <c r="G166" s="7" t="s">
        <v>400</v>
      </c>
      <c r="H166" s="2" t="s">
        <v>84</v>
      </c>
      <c r="I166" s="2" t="s">
        <v>401</v>
      </c>
      <c r="K166" s="4">
        <f>LOOKUP(1E+100,M166:AB166)</f>
        <v>2455.4282708213254</v>
      </c>
      <c r="M166" s="4">
        <v>2400</v>
      </c>
      <c r="O166" s="2">
        <v>2430.4771856474317</v>
      </c>
      <c r="Q166" s="2">
        <v>2440.8921870834629</v>
      </c>
      <c r="U166" s="2">
        <v>2484.5349096480277</v>
      </c>
      <c r="W166" s="2">
        <v>2468.195541257794</v>
      </c>
      <c r="Z166" s="2">
        <v>2455.4282708213254</v>
      </c>
    </row>
    <row r="167" spans="1:27" ht="15.75" thickBot="1" x14ac:dyDescent="0.3">
      <c r="A167" s="2">
        <v>5</v>
      </c>
      <c r="C167" s="2">
        <f>IF(E167=E166,C166+1,1)</f>
        <v>12</v>
      </c>
      <c r="D167" s="2">
        <f>IF(K167=K166,D166,C167)</f>
        <v>12</v>
      </c>
      <c r="E167" s="2">
        <f>10+VALUE(RIGHT(LEFT(G167,3),1))</f>
        <v>15</v>
      </c>
      <c r="F167" s="2" t="str">
        <f>RIGHT(G167,2) &amp; IF(A167&lt;2,"x","")</f>
        <v>pm</v>
      </c>
      <c r="G167" s="7" t="s">
        <v>402</v>
      </c>
      <c r="H167" s="2" t="s">
        <v>126</v>
      </c>
      <c r="I167" s="2" t="s">
        <v>403</v>
      </c>
      <c r="K167" s="4">
        <f>LOOKUP(1E+100,M167:AB167)</f>
        <v>2443.809179942115</v>
      </c>
      <c r="M167" s="4">
        <v>2400</v>
      </c>
      <c r="N167" s="2">
        <v>2392.4671848939906</v>
      </c>
      <c r="O167" s="2">
        <v>2430.2193770699091</v>
      </c>
      <c r="S167" s="2">
        <v>2335.3615517623448</v>
      </c>
      <c r="U167" s="2">
        <v>2403.341126393781</v>
      </c>
      <c r="X167" s="2">
        <v>2343.3612697044505</v>
      </c>
      <c r="Z167" s="2">
        <v>2322.9886132296551</v>
      </c>
      <c r="AA167" s="2">
        <v>2443.809179942115</v>
      </c>
    </row>
    <row r="168" spans="1:27" ht="15.75" thickBot="1" x14ac:dyDescent="0.3">
      <c r="A168" s="2">
        <v>2</v>
      </c>
      <c r="C168" s="2">
        <f>IF(E168=E167,C167+1,1)</f>
        <v>13</v>
      </c>
      <c r="D168" s="2">
        <f>IF(K168=K167,D167,C168)</f>
        <v>13</v>
      </c>
      <c r="E168" s="2">
        <f>10+VALUE(RIGHT(LEFT(G168,3),1))</f>
        <v>15</v>
      </c>
      <c r="F168" s="2" t="str">
        <f>RIGHT(G168,2) &amp; IF(A168&lt;2,"x","")</f>
        <v>pm</v>
      </c>
      <c r="G168" s="7" t="s">
        <v>404</v>
      </c>
      <c r="H168" s="2" t="s">
        <v>247</v>
      </c>
      <c r="I168" s="2" t="s">
        <v>405</v>
      </c>
      <c r="K168" s="4">
        <f>LOOKUP(1E+100,M168:AB168)</f>
        <v>2433.244171011544</v>
      </c>
      <c r="M168" s="4">
        <v>2400</v>
      </c>
      <c r="S168" s="2">
        <v>2379.1632538203735</v>
      </c>
      <c r="X168" s="2">
        <v>2391.4006144313848</v>
      </c>
      <c r="Z168" s="2">
        <v>2433.244171011544</v>
      </c>
    </row>
    <row r="169" spans="1:27" ht="15.75" thickBot="1" x14ac:dyDescent="0.3">
      <c r="A169" s="2">
        <v>3</v>
      </c>
      <c r="C169" s="2">
        <f>IF(E169=E168,C168+1,1)</f>
        <v>14</v>
      </c>
      <c r="D169" s="2">
        <f>IF(K169=K168,D168,C169)</f>
        <v>14</v>
      </c>
      <c r="E169" s="2">
        <f>10+VALUE(RIGHT(LEFT(G169,3),1))</f>
        <v>15</v>
      </c>
      <c r="F169" s="2" t="str">
        <f>RIGHT(G169,2) &amp; IF(A169&lt;2,"x","")</f>
        <v>pm</v>
      </c>
      <c r="G169" s="7" t="s">
        <v>406</v>
      </c>
      <c r="H169" s="2" t="s">
        <v>288</v>
      </c>
      <c r="I169" s="2" t="s">
        <v>407</v>
      </c>
      <c r="K169" s="4">
        <f>LOOKUP(1E+100,M169:AB169)</f>
        <v>2430.2666148659196</v>
      </c>
      <c r="M169" s="4">
        <v>2400</v>
      </c>
      <c r="N169" s="2">
        <v>2384.7630414707455</v>
      </c>
      <c r="S169" s="2">
        <v>2373.3390306374795</v>
      </c>
      <c r="X169" s="2">
        <v>2378.2567585404959</v>
      </c>
      <c r="Z169" s="2">
        <v>2430.2666148659196</v>
      </c>
    </row>
    <row r="170" spans="1:27" ht="15.75" thickBot="1" x14ac:dyDescent="0.3">
      <c r="A170" s="2">
        <v>2</v>
      </c>
      <c r="C170" s="2">
        <f>IF(E170=E169,C169+1,1)</f>
        <v>15</v>
      </c>
      <c r="D170" s="2">
        <f>IF(K170=K169,D169,C170)</f>
        <v>15</v>
      </c>
      <c r="E170" s="2">
        <f>10+VALUE(RIGHT(LEFT(G170,3),1))</f>
        <v>15</v>
      </c>
      <c r="F170" s="2" t="str">
        <f>RIGHT(G170,2) &amp; IF(A170&lt;2,"x","")</f>
        <v>pm</v>
      </c>
      <c r="G170" s="7" t="s">
        <v>408</v>
      </c>
      <c r="H170" s="2" t="s">
        <v>71</v>
      </c>
      <c r="I170" s="2" t="s">
        <v>409</v>
      </c>
      <c r="K170" s="4">
        <f>LOOKUP(1E+100,M170:AB170)</f>
        <v>2376.0907408280355</v>
      </c>
      <c r="M170" s="4">
        <v>2400</v>
      </c>
      <c r="Q170" s="2">
        <v>2407.9114306854945</v>
      </c>
      <c r="U170" s="2">
        <v>2426.9696879892549</v>
      </c>
      <c r="Z170" s="2">
        <v>2392.4905244774322</v>
      </c>
      <c r="AA170" s="2">
        <v>2376.0907408280355</v>
      </c>
    </row>
    <row r="171" spans="1:27" ht="15.75" thickBot="1" x14ac:dyDescent="0.3">
      <c r="A171" s="2">
        <v>4</v>
      </c>
      <c r="C171" s="2">
        <f>IF(E171=E170,C170+1,1)</f>
        <v>16</v>
      </c>
      <c r="D171" s="2">
        <f>IF(K171=K170,D170,C171)</f>
        <v>16</v>
      </c>
      <c r="E171" s="2">
        <f>10+VALUE(RIGHT(LEFT(G171,3),1))</f>
        <v>15</v>
      </c>
      <c r="F171" s="2" t="str">
        <f>RIGHT(G171,2) &amp; IF(A171&lt;2,"x","")</f>
        <v>pm</v>
      </c>
      <c r="G171" s="7" t="s">
        <v>410</v>
      </c>
      <c r="H171" s="2" t="s">
        <v>38</v>
      </c>
      <c r="I171" s="2" t="s">
        <v>411</v>
      </c>
      <c r="K171" s="4">
        <f>LOOKUP(1E+100,M171:AB171)</f>
        <v>2355.0349588703157</v>
      </c>
      <c r="M171" s="4">
        <v>2400</v>
      </c>
      <c r="N171" s="2">
        <v>2362.9847731102859</v>
      </c>
      <c r="S171" s="2">
        <v>2437.3538499096571</v>
      </c>
      <c r="U171" s="2">
        <v>2382.5518590958063</v>
      </c>
      <c r="X171" s="2">
        <v>2344.3992157465027</v>
      </c>
      <c r="Z171" s="2">
        <v>2355.0349588703157</v>
      </c>
    </row>
    <row r="172" spans="1:27" ht="15.75" thickBot="1" x14ac:dyDescent="0.3">
      <c r="A172" s="2">
        <v>2</v>
      </c>
      <c r="C172" s="2">
        <f>IF(E172=E171,C171+1,1)</f>
        <v>17</v>
      </c>
      <c r="D172" s="2">
        <f>IF(K172=K171,D171,C172)</f>
        <v>17</v>
      </c>
      <c r="E172" s="2">
        <f>10+VALUE(RIGHT(LEFT(G172,3),1))</f>
        <v>15</v>
      </c>
      <c r="F172" s="2" t="str">
        <f>RIGHT(G172,2) &amp; IF(A172&lt;2,"x","")</f>
        <v>pm</v>
      </c>
      <c r="G172" s="7" t="s">
        <v>412</v>
      </c>
      <c r="H172" s="2" t="s">
        <v>41</v>
      </c>
      <c r="I172" s="2" t="s">
        <v>413</v>
      </c>
      <c r="K172" s="4">
        <f>LOOKUP(1E+100,M172:AB172)</f>
        <v>2352.1687800574805</v>
      </c>
      <c r="M172" s="4">
        <v>2400</v>
      </c>
      <c r="O172" s="2">
        <v>2417.1113891752634</v>
      </c>
      <c r="X172" s="2">
        <v>2426.2611566090959</v>
      </c>
      <c r="Z172" s="2">
        <v>2352.1687800574805</v>
      </c>
    </row>
    <row r="173" spans="1:27" ht="15.75" thickBot="1" x14ac:dyDescent="0.3">
      <c r="A173" s="2">
        <v>2</v>
      </c>
      <c r="C173" s="2">
        <f>IF(E173=E172,C172+1,1)</f>
        <v>18</v>
      </c>
      <c r="D173" s="2">
        <f>IF(K173=K172,D172,C173)</f>
        <v>18</v>
      </c>
      <c r="E173" s="2">
        <f>10+VALUE(RIGHT(LEFT(G173,3),1))</f>
        <v>15</v>
      </c>
      <c r="F173" s="2" t="str">
        <f>RIGHT(G173,2) &amp; IF(A173&lt;2,"x","")</f>
        <v>pm</v>
      </c>
      <c r="G173" s="7" t="s">
        <v>414</v>
      </c>
      <c r="H173" s="2" t="s">
        <v>41</v>
      </c>
      <c r="I173" s="2" t="s">
        <v>415</v>
      </c>
      <c r="K173" s="4">
        <f>LOOKUP(1E+100,M173:AB173)</f>
        <v>2332.5269865031582</v>
      </c>
      <c r="M173" s="4">
        <v>2200</v>
      </c>
      <c r="O173" s="2">
        <v>2271.4750504008866</v>
      </c>
      <c r="V173" s="2">
        <v>2332.5269865031582</v>
      </c>
    </row>
    <row r="174" spans="1:27" ht="15.75" thickBot="1" x14ac:dyDescent="0.3">
      <c r="A174" s="2">
        <v>4</v>
      </c>
      <c r="C174" s="2">
        <f>IF(E174=E173,C173+1,1)</f>
        <v>19</v>
      </c>
      <c r="D174" s="2">
        <f>IF(K174=K173,D173,C174)</f>
        <v>19</v>
      </c>
      <c r="E174" s="2">
        <f>10+VALUE(RIGHT(LEFT(G174,3),1))</f>
        <v>15</v>
      </c>
      <c r="F174" s="2" t="str">
        <f>RIGHT(G174,2) &amp; IF(A174&lt;2,"x","")</f>
        <v>pm</v>
      </c>
      <c r="G174" s="7" t="s">
        <v>416</v>
      </c>
      <c r="H174" s="2" t="s">
        <v>160</v>
      </c>
      <c r="I174" s="2" t="s">
        <v>417</v>
      </c>
      <c r="K174" s="4">
        <f>LOOKUP(1E+100,M174:AB174)</f>
        <v>2317.7156171884994</v>
      </c>
      <c r="M174" s="4">
        <v>2400</v>
      </c>
      <c r="N174" s="2">
        <v>2337.5402482076943</v>
      </c>
      <c r="S174" s="2">
        <v>2324.181289142135</v>
      </c>
      <c r="U174" s="2">
        <v>2349.805500174934</v>
      </c>
      <c r="X174" s="2">
        <v>2376.026111599253</v>
      </c>
      <c r="Z174" s="2">
        <v>2317.7156171884994</v>
      </c>
    </row>
    <row r="175" spans="1:27" ht="15.75" thickBot="1" x14ac:dyDescent="0.3">
      <c r="A175" s="2">
        <v>9</v>
      </c>
      <c r="C175" s="2">
        <f>IF(E175=E174,C174+1,1)</f>
        <v>20</v>
      </c>
      <c r="D175" s="2">
        <f>IF(K175=K174,D174,C175)</f>
        <v>20</v>
      </c>
      <c r="E175" s="2">
        <f>10+VALUE(RIGHT(LEFT(G175,3),1))</f>
        <v>15</v>
      </c>
      <c r="F175" s="2" t="str">
        <f>RIGHT(G175,2) &amp; IF(A175&lt;2,"x","")</f>
        <v>pm</v>
      </c>
      <c r="G175" s="7" t="s">
        <v>418</v>
      </c>
      <c r="H175" s="2" t="s">
        <v>52</v>
      </c>
      <c r="I175" s="2" t="s">
        <v>419</v>
      </c>
      <c r="K175" s="4">
        <f>LOOKUP(1E+100,M175:AB175)</f>
        <v>2313.0224778147558</v>
      </c>
      <c r="M175" s="4">
        <v>2400</v>
      </c>
      <c r="N175" s="2">
        <v>2348.1832728232921</v>
      </c>
      <c r="Z175" s="2">
        <v>2313.0224778147558</v>
      </c>
    </row>
    <row r="176" spans="1:27" ht="15.75" thickBot="1" x14ac:dyDescent="0.3">
      <c r="A176" s="2">
        <v>2</v>
      </c>
      <c r="C176" s="2">
        <f>IF(E176=E175,C175+1,1)</f>
        <v>21</v>
      </c>
      <c r="D176" s="2">
        <f>IF(K176=K175,D175,C176)</f>
        <v>21</v>
      </c>
      <c r="E176" s="2">
        <f>10+VALUE(RIGHT(LEFT(G176,3),1))</f>
        <v>15</v>
      </c>
      <c r="F176" s="2" t="str">
        <f>RIGHT(G176,2) &amp; IF(A176&lt;2,"x","")</f>
        <v>pm</v>
      </c>
      <c r="G176" s="7" t="s">
        <v>420</v>
      </c>
      <c r="H176" s="2" t="s">
        <v>180</v>
      </c>
      <c r="I176" s="2" t="s">
        <v>421</v>
      </c>
      <c r="K176" s="4">
        <f>LOOKUP(1E+100,M176:AB176)</f>
        <v>2303.6001294286643</v>
      </c>
      <c r="M176" s="4">
        <v>2400</v>
      </c>
      <c r="O176" s="2">
        <v>2380.6753019286416</v>
      </c>
      <c r="X176" s="2">
        <v>2353.5531382300428</v>
      </c>
      <c r="Z176" s="2">
        <v>2303.6001294286643</v>
      </c>
    </row>
    <row r="177" spans="1:27" ht="15.75" thickBot="1" x14ac:dyDescent="0.3">
      <c r="A177" s="2">
        <v>2</v>
      </c>
      <c r="C177" s="2">
        <f>IF(E177=E176,C176+1,1)</f>
        <v>22</v>
      </c>
      <c r="D177" s="2">
        <f>IF(K177=K176,D176,C177)</f>
        <v>22</v>
      </c>
      <c r="E177" s="2">
        <f>10+VALUE(RIGHT(LEFT(G177,3),1))</f>
        <v>15</v>
      </c>
      <c r="F177" s="2" t="str">
        <f>RIGHT(G177,2) &amp; IF(A177&lt;2,"x","")</f>
        <v>pm</v>
      </c>
      <c r="G177" s="7" t="s">
        <v>422</v>
      </c>
      <c r="H177" s="2" t="s">
        <v>59</v>
      </c>
      <c r="I177" s="2" t="s">
        <v>423</v>
      </c>
      <c r="K177" s="4">
        <f>LOOKUP(1E+100,M177:AB177)</f>
        <v>2274.5598439934747</v>
      </c>
      <c r="M177" s="4">
        <v>2400</v>
      </c>
      <c r="N177" s="2">
        <v>2313.7967479366616</v>
      </c>
      <c r="X177" s="2">
        <v>2292.6700561120738</v>
      </c>
      <c r="Z177" s="2">
        <v>2274.5598439934747</v>
      </c>
    </row>
    <row r="178" spans="1:27" ht="15.75" thickBot="1" x14ac:dyDescent="0.3">
      <c r="A178" s="2">
        <v>2</v>
      </c>
      <c r="C178" s="2">
        <f>IF(E178=E177,C177+1,1)</f>
        <v>23</v>
      </c>
      <c r="D178" s="2">
        <f>IF(K178=K177,D177,C178)</f>
        <v>23</v>
      </c>
      <c r="E178" s="2">
        <f>10+VALUE(RIGHT(LEFT(G178,3),1))</f>
        <v>15</v>
      </c>
      <c r="F178" s="2" t="str">
        <f>RIGHT(G178,2) &amp; IF(A178&lt;2,"x","")</f>
        <v>pm</v>
      </c>
      <c r="G178" s="7" t="s">
        <v>424</v>
      </c>
      <c r="H178" s="2" t="s">
        <v>33</v>
      </c>
      <c r="I178" s="2" t="s">
        <v>425</v>
      </c>
      <c r="K178" s="4">
        <f>LOOKUP(1E+100,M178:AB178)</f>
        <v>2267.3247517245791</v>
      </c>
      <c r="M178" s="4">
        <v>2400</v>
      </c>
      <c r="N178" s="2">
        <v>2354.6901647425088</v>
      </c>
      <c r="S178" s="2">
        <v>2303.0338131172571</v>
      </c>
      <c r="W178" s="2">
        <v>2283.9744374536781</v>
      </c>
      <c r="Z178" s="2">
        <v>2267.3247517245791</v>
      </c>
    </row>
    <row r="179" spans="1:27" ht="15.75" thickBot="1" x14ac:dyDescent="0.3">
      <c r="A179" s="2">
        <v>2</v>
      </c>
      <c r="C179" s="2">
        <f>IF(E179=E178,C178+1,1)</f>
        <v>24</v>
      </c>
      <c r="D179" s="2">
        <f>IF(K179=K178,D178,C179)</f>
        <v>24</v>
      </c>
      <c r="E179" s="2">
        <f>10+VALUE(RIGHT(LEFT(G179,3),1))</f>
        <v>15</v>
      </c>
      <c r="F179" s="2" t="str">
        <f>RIGHT(G179,2) &amp; IF(A179&lt;2,"x","")</f>
        <v>pm</v>
      </c>
      <c r="G179" s="7" t="s">
        <v>426</v>
      </c>
      <c r="H179" s="2" t="s">
        <v>165</v>
      </c>
      <c r="I179" s="2" t="s">
        <v>427</v>
      </c>
      <c r="K179" s="4">
        <f>LOOKUP(1E+100,M179:AB179)</f>
        <v>2260.7475443959893</v>
      </c>
      <c r="M179" s="4">
        <v>2400</v>
      </c>
      <c r="Q179" s="2">
        <v>2348.3692711871568</v>
      </c>
      <c r="X179" s="2">
        <v>2288.4428879402321</v>
      </c>
      <c r="Z179" s="2">
        <v>2260.7475443959893</v>
      </c>
    </row>
    <row r="180" spans="1:27" ht="15.75" thickBot="1" x14ac:dyDescent="0.3">
      <c r="A180" s="2">
        <v>4</v>
      </c>
      <c r="C180" s="2">
        <f>IF(E180=E179,C179+1,1)</f>
        <v>25</v>
      </c>
      <c r="D180" s="2">
        <f>IF(K180=K179,D179,C180)</f>
        <v>25</v>
      </c>
      <c r="E180" s="2">
        <f>10+VALUE(RIGHT(LEFT(G180,3),1))</f>
        <v>15</v>
      </c>
      <c r="F180" s="2" t="str">
        <f>RIGHT(G180,2) &amp; IF(A180&lt;2,"x","")</f>
        <v>pm</v>
      </c>
      <c r="G180" s="7" t="s">
        <v>428</v>
      </c>
      <c r="H180" s="2" t="s">
        <v>327</v>
      </c>
      <c r="I180" s="2" t="s">
        <v>429</v>
      </c>
      <c r="K180" s="4">
        <f>LOOKUP(1E+100,M180:AB180)</f>
        <v>2259.8868020860368</v>
      </c>
      <c r="M180" s="4">
        <v>2400</v>
      </c>
      <c r="N180" s="2">
        <v>2310.7231060326003</v>
      </c>
      <c r="Q180" s="2">
        <v>2309.1942699979049</v>
      </c>
      <c r="S180" s="2">
        <v>2263.8434598386907</v>
      </c>
      <c r="X180" s="2">
        <v>2272.7583083065565</v>
      </c>
      <c r="Z180" s="2">
        <v>2259.8868020860368</v>
      </c>
    </row>
    <row r="181" spans="1:27" ht="15.75" thickBot="1" x14ac:dyDescent="0.3">
      <c r="A181" s="2">
        <v>4</v>
      </c>
      <c r="C181" s="2">
        <f>IF(E181=E180,C180+1,1)</f>
        <v>26</v>
      </c>
      <c r="D181" s="2">
        <f>IF(K181=K180,D180,C181)</f>
        <v>26</v>
      </c>
      <c r="E181" s="2">
        <f>10+VALUE(RIGHT(LEFT(G181,3),1))</f>
        <v>15</v>
      </c>
      <c r="F181" s="2" t="str">
        <f>RIGHT(G181,2) &amp; IF(A181&lt;2,"x","")</f>
        <v>pm</v>
      </c>
      <c r="G181" s="7" t="s">
        <v>430</v>
      </c>
      <c r="H181" s="2" t="s">
        <v>68</v>
      </c>
      <c r="I181" s="2" t="s">
        <v>431</v>
      </c>
      <c r="K181" s="4">
        <f>LOOKUP(1E+100,M181:AB181)</f>
        <v>2256.2825401185692</v>
      </c>
      <c r="M181" s="4">
        <v>2400</v>
      </c>
      <c r="N181" s="2">
        <v>2354.6538361995567</v>
      </c>
      <c r="S181" s="2">
        <v>2329.5236888415402</v>
      </c>
      <c r="U181" s="2">
        <v>2289.7555792556668</v>
      </c>
      <c r="X181" s="2">
        <v>2250.7370511774257</v>
      </c>
      <c r="Z181" s="2">
        <v>2256.2825401185692</v>
      </c>
    </row>
    <row r="182" spans="1:27" ht="15.75" thickBot="1" x14ac:dyDescent="0.3">
      <c r="A182" s="2">
        <v>2</v>
      </c>
      <c r="C182" s="2">
        <f>IF(E182=E181,C181+1,1)</f>
        <v>27</v>
      </c>
      <c r="D182" s="2">
        <f>IF(K182=K181,D181,C182)</f>
        <v>27</v>
      </c>
      <c r="E182" s="2">
        <f>10+VALUE(RIGHT(LEFT(G182,3),1))</f>
        <v>15</v>
      </c>
      <c r="F182" s="2" t="str">
        <f>RIGHT(G182,2) &amp; IF(A182&lt;2,"x","")</f>
        <v>pm</v>
      </c>
      <c r="G182" s="7" t="s">
        <v>432</v>
      </c>
      <c r="H182" s="2" t="s">
        <v>41</v>
      </c>
      <c r="I182" s="2" t="s">
        <v>433</v>
      </c>
      <c r="K182" s="4">
        <f>LOOKUP(1E+100,M182:AB182)</f>
        <v>2249.3347585478364</v>
      </c>
      <c r="M182" s="4">
        <v>2200</v>
      </c>
      <c r="O182" s="2">
        <v>2218.4984051967222</v>
      </c>
      <c r="V182" s="2">
        <v>2249.3347585478364</v>
      </c>
    </row>
    <row r="183" spans="1:27" ht="15.75" thickBot="1" x14ac:dyDescent="0.3">
      <c r="A183" s="2">
        <v>6</v>
      </c>
      <c r="C183" s="2">
        <f>IF(E183=E182,C182+1,1)</f>
        <v>28</v>
      </c>
      <c r="D183" s="2">
        <f>IF(K183=K182,D182,C183)</f>
        <v>28</v>
      </c>
      <c r="E183" s="2">
        <f>10+VALUE(RIGHT(LEFT(G183,3),1))</f>
        <v>15</v>
      </c>
      <c r="F183" s="2" t="str">
        <f>RIGHT(G183,2) &amp; IF(A183&lt;2,"x","")</f>
        <v>pm</v>
      </c>
      <c r="G183" s="7" t="s">
        <v>434</v>
      </c>
      <c r="H183" s="2" t="s">
        <v>175</v>
      </c>
      <c r="I183" s="2" t="s">
        <v>435</v>
      </c>
      <c r="K183" s="4">
        <f>LOOKUP(1E+100,M183:AB183)</f>
        <v>2193.0575179320181</v>
      </c>
      <c r="M183" s="4">
        <v>2400</v>
      </c>
      <c r="N183" s="2">
        <v>2366.7527622882967</v>
      </c>
      <c r="O183" s="2">
        <v>2302.4007619896415</v>
      </c>
      <c r="Q183" s="2">
        <v>2268.7942360399943</v>
      </c>
      <c r="S183" s="2">
        <v>2212.5534171804002</v>
      </c>
      <c r="U183" s="2">
        <v>2193.3573051453427</v>
      </c>
      <c r="X183" s="2">
        <v>2190.7918627188897</v>
      </c>
      <c r="Z183" s="2">
        <v>2193.0575179320181</v>
      </c>
    </row>
    <row r="184" spans="1:27" ht="15.75" thickBot="1" x14ac:dyDescent="0.3">
      <c r="A184" s="2">
        <v>5</v>
      </c>
      <c r="C184" s="2">
        <f>IF(E184=E183,C183+1,1)</f>
        <v>29</v>
      </c>
      <c r="D184" s="2">
        <f>IF(K184=K183,D183,C184)</f>
        <v>29</v>
      </c>
      <c r="E184" s="2">
        <f>10+VALUE(RIGHT(LEFT(G184,3),1))</f>
        <v>15</v>
      </c>
      <c r="F184" s="2" t="str">
        <f>RIGHT(G184,2) &amp; IF(A184&lt;2,"x","")</f>
        <v>pm</v>
      </c>
      <c r="G184" s="7" t="s">
        <v>436</v>
      </c>
      <c r="H184" s="2" t="s">
        <v>71</v>
      </c>
      <c r="I184" s="2" t="s">
        <v>437</v>
      </c>
      <c r="K184" s="4">
        <f>LOOKUP(1E+100,M184:AB184)</f>
        <v>2170.7112815223336</v>
      </c>
      <c r="M184" s="4">
        <v>2320</v>
      </c>
      <c r="O184" s="2">
        <v>2315.5195061818054</v>
      </c>
      <c r="R184" s="2">
        <v>2261.1287552701674</v>
      </c>
      <c r="S184" s="2">
        <v>2223.8808469344626</v>
      </c>
      <c r="U184" s="2">
        <v>2135.6730622329219</v>
      </c>
      <c r="X184" s="2">
        <v>2076.0061747659743</v>
      </c>
      <c r="Z184" s="2">
        <v>2129.5840511907172</v>
      </c>
      <c r="AA184" s="2">
        <v>2170.7112815223336</v>
      </c>
    </row>
    <row r="185" spans="1:27" ht="15.75" thickBot="1" x14ac:dyDescent="0.3">
      <c r="A185" s="2">
        <v>4</v>
      </c>
      <c r="C185" s="2">
        <f>IF(E185=E184,C184+1,1)</f>
        <v>30</v>
      </c>
      <c r="D185" s="2">
        <f>IF(K185=K184,D184,C185)</f>
        <v>30</v>
      </c>
      <c r="E185" s="2">
        <f>10+VALUE(RIGHT(LEFT(G185,3),1))</f>
        <v>15</v>
      </c>
      <c r="F185" s="2" t="str">
        <f>RIGHT(G185,2) &amp; IF(A185&lt;2,"x","")</f>
        <v>pm</v>
      </c>
      <c r="G185" s="7" t="s">
        <v>438</v>
      </c>
      <c r="H185" s="2" t="s">
        <v>369</v>
      </c>
      <c r="I185" s="2" t="s">
        <v>439</v>
      </c>
      <c r="K185" s="4">
        <f>LOOKUP(1E+100,M185:AB185)</f>
        <v>2169.8270184905837</v>
      </c>
      <c r="M185" s="4">
        <v>2000</v>
      </c>
      <c r="P185" s="2">
        <v>2016.5287923707479</v>
      </c>
      <c r="R185" s="2">
        <v>2057.26013343358</v>
      </c>
      <c r="V185" s="2">
        <v>2102.5568018890376</v>
      </c>
      <c r="Z185" s="2">
        <v>2169.8270184905837</v>
      </c>
    </row>
    <row r="186" spans="1:27" ht="15.75" thickBot="1" x14ac:dyDescent="0.3">
      <c r="A186" s="2">
        <v>6</v>
      </c>
      <c r="C186" s="2">
        <f>IF(E186=E185,C185+1,1)</f>
        <v>31</v>
      </c>
      <c r="D186" s="2">
        <f>IF(K186=K185,D185,C186)</f>
        <v>31</v>
      </c>
      <c r="E186" s="2">
        <f>10+VALUE(RIGHT(LEFT(G186,3),1))</f>
        <v>15</v>
      </c>
      <c r="F186" s="2" t="str">
        <f>RIGHT(G186,2) &amp; IF(A186&lt;2,"x","")</f>
        <v>pm</v>
      </c>
      <c r="G186" s="7" t="s">
        <v>440</v>
      </c>
      <c r="H186" s="2" t="s">
        <v>332</v>
      </c>
      <c r="I186" s="2" t="s">
        <v>441</v>
      </c>
      <c r="K186" s="4">
        <f>LOOKUP(1E+100,M186:AB186)</f>
        <v>2167.4400325385973</v>
      </c>
      <c r="M186" s="4">
        <v>2000</v>
      </c>
      <c r="N186" s="2">
        <v>2116.8518300633359</v>
      </c>
      <c r="P186" s="2">
        <v>2227.6984024468593</v>
      </c>
      <c r="R186" s="2">
        <v>2159.3457508543056</v>
      </c>
      <c r="T186" s="2">
        <v>2227.335194913428</v>
      </c>
      <c r="V186" s="2">
        <v>2210.3058141413412</v>
      </c>
      <c r="Y186" s="2">
        <v>2190.8400000704369</v>
      </c>
      <c r="Z186" s="2">
        <v>2167.4400325385973</v>
      </c>
    </row>
    <row r="187" spans="1:27" x14ac:dyDescent="0.25">
      <c r="A187" s="2">
        <v>2</v>
      </c>
      <c r="C187" s="2">
        <f>IF(E187=E186,C186+1,1)</f>
        <v>32</v>
      </c>
      <c r="D187" s="2">
        <f>IF(K187=K186,D186,C187)</f>
        <v>32</v>
      </c>
      <c r="E187" s="2">
        <f>10+VALUE(RIGHT(LEFT(G187,3),1))</f>
        <v>15</v>
      </c>
      <c r="F187" s="2" t="str">
        <f>RIGHT(G187,2) &amp; IF(A187&lt;2,"x","")</f>
        <v>pm</v>
      </c>
      <c r="G187" s="6" t="s">
        <v>442</v>
      </c>
      <c r="H187" s="2" t="s">
        <v>110</v>
      </c>
      <c r="I187" s="2" t="s">
        <v>443</v>
      </c>
      <c r="K187" s="4">
        <f>LOOKUP(1E+100,M187:AB187)</f>
        <v>2150.9946813718716</v>
      </c>
      <c r="M187" s="4">
        <v>2400</v>
      </c>
      <c r="O187" s="2">
        <v>2284.5881451604041</v>
      </c>
      <c r="S187" s="2">
        <v>2194.4527336329052</v>
      </c>
      <c r="Z187" s="2">
        <v>2145.672360335479</v>
      </c>
      <c r="AA187" s="2">
        <v>2150.9946813718716</v>
      </c>
    </row>
    <row r="188" spans="1:27" ht="15.75" thickBot="1" x14ac:dyDescent="0.3">
      <c r="A188" s="2">
        <v>5</v>
      </c>
      <c r="C188" s="2">
        <f>IF(E188=E187,C187+1,1)</f>
        <v>33</v>
      </c>
      <c r="D188" s="2">
        <f>IF(K188=K187,D187,C188)</f>
        <v>33</v>
      </c>
      <c r="E188" s="2">
        <f>10+VALUE(RIGHT(LEFT(G188,3),1))</f>
        <v>15</v>
      </c>
      <c r="F188" s="2" t="str">
        <f>RIGHT(G188,2) &amp; IF(A188&lt;2,"x","")</f>
        <v>pm</v>
      </c>
      <c r="G188" s="6" t="s">
        <v>444</v>
      </c>
      <c r="H188" s="2" t="s">
        <v>170</v>
      </c>
      <c r="I188" s="2" t="s">
        <v>445</v>
      </c>
      <c r="K188" s="4">
        <f>LOOKUP(1E+100,M188:AB188)</f>
        <v>2150.428660407104</v>
      </c>
      <c r="M188" s="4">
        <v>2000</v>
      </c>
      <c r="N188" s="2">
        <v>2018.8549748843759</v>
      </c>
      <c r="P188" s="2">
        <v>2074.599370743199</v>
      </c>
      <c r="R188" s="2">
        <v>2128.5449886831821</v>
      </c>
      <c r="T188" s="2">
        <v>2079.960012494023</v>
      </c>
      <c r="V188" s="2">
        <v>2075.6766868869154</v>
      </c>
      <c r="Z188" s="2">
        <v>2150.428660407104</v>
      </c>
    </row>
    <row r="189" spans="1:27" ht="15.75" thickBot="1" x14ac:dyDescent="0.3">
      <c r="A189" s="2">
        <v>4</v>
      </c>
      <c r="C189" s="2">
        <f>IF(E189=E188,C188+1,1)</f>
        <v>34</v>
      </c>
      <c r="D189" s="2">
        <f>IF(K189=K188,D188,C189)</f>
        <v>34</v>
      </c>
      <c r="E189" s="2">
        <f>10+VALUE(RIGHT(LEFT(G189,3),1))</f>
        <v>15</v>
      </c>
      <c r="F189" s="2" t="str">
        <f>RIGHT(G189,2) &amp; IF(A189&lt;2,"x","")</f>
        <v>pm</v>
      </c>
      <c r="G189" s="7" t="s">
        <v>446</v>
      </c>
      <c r="H189" s="2" t="s">
        <v>92</v>
      </c>
      <c r="I189" s="2" t="s">
        <v>447</v>
      </c>
      <c r="K189" s="4">
        <f>LOOKUP(1E+100,M189:AB189)</f>
        <v>2134.6647173482515</v>
      </c>
      <c r="M189" s="4">
        <v>2100</v>
      </c>
      <c r="N189" s="2">
        <v>2114.8423501690959</v>
      </c>
      <c r="R189" s="2">
        <v>2165.0798099835456</v>
      </c>
      <c r="U189" s="2">
        <v>2182.3164752046273</v>
      </c>
      <c r="V189" s="2">
        <v>2136.7484855254493</v>
      </c>
      <c r="Z189" s="2">
        <v>2134.6647173482515</v>
      </c>
    </row>
    <row r="190" spans="1:27" ht="15.75" thickBot="1" x14ac:dyDescent="0.3">
      <c r="A190" s="2">
        <v>3</v>
      </c>
      <c r="C190" s="2">
        <f>IF(E190=E189,C189+1,1)</f>
        <v>35</v>
      </c>
      <c r="D190" s="2">
        <f>IF(K190=K189,D189,C190)</f>
        <v>35</v>
      </c>
      <c r="E190" s="2">
        <f>10+VALUE(RIGHT(LEFT(G190,3),1))</f>
        <v>15</v>
      </c>
      <c r="F190" s="2" t="str">
        <f>RIGHT(G190,2) &amp; IF(A190&lt;2,"x","")</f>
        <v>pm</v>
      </c>
      <c r="G190" s="7" t="s">
        <v>448</v>
      </c>
      <c r="H190" s="2" t="s">
        <v>103</v>
      </c>
      <c r="I190" s="2" t="s">
        <v>449</v>
      </c>
      <c r="K190" s="4">
        <f>LOOKUP(1E+100,M190:AB190)</f>
        <v>2060.9591378620689</v>
      </c>
      <c r="M190" s="4">
        <v>2000</v>
      </c>
      <c r="N190" s="2">
        <v>1993.6815163221816</v>
      </c>
      <c r="V190" s="2">
        <v>1971.0671558696436</v>
      </c>
      <c r="Y190" s="2">
        <v>1979.1640717966695</v>
      </c>
      <c r="Z190" s="2">
        <v>2060.9591378620689</v>
      </c>
    </row>
    <row r="191" spans="1:27" ht="15.75" thickBot="1" x14ac:dyDescent="0.3">
      <c r="A191" s="2">
        <v>5</v>
      </c>
      <c r="C191" s="2">
        <f>IF(E191=E190,C190+1,1)</f>
        <v>36</v>
      </c>
      <c r="D191" s="2">
        <f>IF(K191=K190,D190,C191)</f>
        <v>36</v>
      </c>
      <c r="E191" s="2">
        <f>10+VALUE(RIGHT(LEFT(G191,3),1))</f>
        <v>15</v>
      </c>
      <c r="F191" s="2" t="str">
        <f>RIGHT(G191,2) &amp; IF(A191&lt;2,"x","")</f>
        <v>pm</v>
      </c>
      <c r="G191" s="7" t="s">
        <v>450</v>
      </c>
      <c r="H191" s="2" t="s">
        <v>151</v>
      </c>
      <c r="I191" s="2" t="s">
        <v>451</v>
      </c>
      <c r="K191" s="4">
        <f>LOOKUP(1E+100,M191:AB191)</f>
        <v>2059.7626088348138</v>
      </c>
      <c r="M191" s="4">
        <v>2400</v>
      </c>
      <c r="O191" s="2">
        <v>2311.7099067990275</v>
      </c>
      <c r="Q191" s="2">
        <v>2220.5816467223372</v>
      </c>
      <c r="S191" s="2">
        <v>2148.6431161230839</v>
      </c>
      <c r="U191" s="2">
        <v>2170.392479585681</v>
      </c>
      <c r="X191" s="2">
        <v>2138.388043957134</v>
      </c>
      <c r="Z191" s="2">
        <v>2120.0725683226146</v>
      </c>
      <c r="AA191" s="2">
        <v>2059.7626088348138</v>
      </c>
    </row>
    <row r="192" spans="1:27" ht="15.75" thickBot="1" x14ac:dyDescent="0.3">
      <c r="A192" s="2">
        <v>6</v>
      </c>
      <c r="C192" s="2">
        <f>IF(E192=E191,C191+1,1)</f>
        <v>37</v>
      </c>
      <c r="D192" s="2">
        <f>IF(K192=K191,D191,C192)</f>
        <v>37</v>
      </c>
      <c r="E192" s="2">
        <f>10+VALUE(RIGHT(LEFT(G192,3),1))</f>
        <v>15</v>
      </c>
      <c r="F192" s="2" t="str">
        <f>RIGHT(G192,2) &amp; IF(A192&lt;2,"x","")</f>
        <v>pm</v>
      </c>
      <c r="G192" s="7" t="s">
        <v>452</v>
      </c>
      <c r="H192" s="2" t="s">
        <v>175</v>
      </c>
      <c r="I192" s="2" t="s">
        <v>453</v>
      </c>
      <c r="K192" s="4">
        <f>LOOKUP(1E+100,M192:AB192)</f>
        <v>2050.8954603544535</v>
      </c>
      <c r="M192" s="4">
        <v>2000</v>
      </c>
      <c r="N192" s="2">
        <v>2062.3290646104797</v>
      </c>
      <c r="P192" s="2">
        <v>2025.2764077781878</v>
      </c>
      <c r="R192" s="2">
        <v>2100.1739222519541</v>
      </c>
      <c r="T192" s="2">
        <v>2100.0089026860205</v>
      </c>
      <c r="V192" s="2">
        <v>2112.6074841107943</v>
      </c>
      <c r="Y192" s="2">
        <v>2057.4553449356695</v>
      </c>
      <c r="Z192" s="2">
        <v>2050.8954603544535</v>
      </c>
    </row>
    <row r="193" spans="1:27" ht="15.75" thickBot="1" x14ac:dyDescent="0.3">
      <c r="A193" s="2">
        <v>6</v>
      </c>
      <c r="C193" s="2">
        <f>IF(E193=E192,C192+1,1)</f>
        <v>38</v>
      </c>
      <c r="D193" s="2">
        <f>IF(K193=K192,D192,C193)</f>
        <v>38</v>
      </c>
      <c r="E193" s="2">
        <f>10+VALUE(RIGHT(LEFT(G193,3),1))</f>
        <v>15</v>
      </c>
      <c r="F193" s="2" t="str">
        <f>RIGHT(G193,2) &amp; IF(A193&lt;2,"x","")</f>
        <v>pm</v>
      </c>
      <c r="G193" s="7" t="s">
        <v>454</v>
      </c>
      <c r="H193" s="2" t="s">
        <v>81</v>
      </c>
      <c r="I193" s="2" t="s">
        <v>455</v>
      </c>
      <c r="K193" s="4">
        <f>LOOKUP(1E+100,M193:AB193)</f>
        <v>2050.2388370238932</v>
      </c>
      <c r="M193" s="4">
        <v>2200</v>
      </c>
      <c r="O193" s="2">
        <v>2194.0751991247221</v>
      </c>
      <c r="Q193" s="2">
        <v>2149.9393486631106</v>
      </c>
      <c r="R193" s="2">
        <v>2136.9144264371157</v>
      </c>
      <c r="U193" s="2">
        <v>2144.9701640113221</v>
      </c>
      <c r="V193" s="2">
        <v>2105.2975493154695</v>
      </c>
      <c r="Y193" s="2">
        <v>2070.9515871555072</v>
      </c>
      <c r="Z193" s="2">
        <v>2050.2388370238932</v>
      </c>
    </row>
    <row r="194" spans="1:27" ht="15.75" thickBot="1" x14ac:dyDescent="0.3">
      <c r="A194" s="2">
        <v>3</v>
      </c>
      <c r="C194" s="2">
        <f>IF(E194=E193,C193+1,1)</f>
        <v>39</v>
      </c>
      <c r="D194" s="2">
        <f>IF(K194=K193,D193,C194)</f>
        <v>39</v>
      </c>
      <c r="E194" s="2">
        <f>10+VALUE(RIGHT(LEFT(G194,3),1))</f>
        <v>15</v>
      </c>
      <c r="F194" s="2" t="str">
        <f>RIGHT(G194,2) &amp; IF(A194&lt;2,"x","")</f>
        <v>pm</v>
      </c>
      <c r="G194" s="7" t="s">
        <v>456</v>
      </c>
      <c r="H194" s="2" t="s">
        <v>160</v>
      </c>
      <c r="I194" s="2" t="s">
        <v>457</v>
      </c>
      <c r="K194" s="4">
        <f>LOOKUP(1E+100,M194:AB194)</f>
        <v>2034.0543576460718</v>
      </c>
      <c r="M194" s="4">
        <v>2266.6666666666665</v>
      </c>
      <c r="N194" s="2">
        <v>2091.7523852605932</v>
      </c>
      <c r="S194" s="2">
        <v>2120.812402672103</v>
      </c>
      <c r="U194" s="2">
        <v>2090.4138330473011</v>
      </c>
      <c r="Z194" s="2">
        <v>2087.3586974038571</v>
      </c>
      <c r="AA194" s="2">
        <v>2034.0543576460718</v>
      </c>
    </row>
    <row r="195" spans="1:27" ht="15.75" thickBot="1" x14ac:dyDescent="0.3">
      <c r="A195" s="2">
        <v>6</v>
      </c>
      <c r="C195" s="2">
        <f>IF(E195=E194,C194+1,1)</f>
        <v>40</v>
      </c>
      <c r="D195" s="2">
        <f>IF(K195=K194,D194,C195)</f>
        <v>40</v>
      </c>
      <c r="E195" s="2">
        <f>10+VALUE(RIGHT(LEFT(G195,3),1))</f>
        <v>15</v>
      </c>
      <c r="F195" s="2" t="str">
        <f>RIGHT(G195,2) &amp; IF(A195&lt;2,"x","")</f>
        <v>pm</v>
      </c>
      <c r="G195" s="7" t="s">
        <v>458</v>
      </c>
      <c r="H195" s="2" t="s">
        <v>459</v>
      </c>
      <c r="I195" s="2" t="s">
        <v>460</v>
      </c>
      <c r="K195" s="4">
        <f>LOOKUP(1E+100,M195:AB195)</f>
        <v>2030.2153843814965</v>
      </c>
      <c r="M195" s="4">
        <v>2000</v>
      </c>
      <c r="N195" s="2">
        <v>1946.9015855050286</v>
      </c>
      <c r="P195" s="2">
        <v>1957.3506700987984</v>
      </c>
      <c r="R195" s="2">
        <v>1934.7596664942816</v>
      </c>
      <c r="T195" s="2">
        <v>2035.927024763502</v>
      </c>
      <c r="V195" s="2">
        <v>2051.0384151616781</v>
      </c>
      <c r="Y195" s="2">
        <v>2050.4477773314179</v>
      </c>
      <c r="Z195" s="2">
        <v>2030.2153843814965</v>
      </c>
    </row>
    <row r="196" spans="1:27" ht="15.75" thickBot="1" x14ac:dyDescent="0.3">
      <c r="A196" s="2">
        <v>5</v>
      </c>
      <c r="C196" s="2">
        <f>IF(E196=E195,C195+1,1)</f>
        <v>41</v>
      </c>
      <c r="D196" s="2">
        <f>IF(K196=K195,D195,C196)</f>
        <v>41</v>
      </c>
      <c r="E196" s="2">
        <f>10+VALUE(RIGHT(LEFT(G196,3),1))</f>
        <v>15</v>
      </c>
      <c r="F196" s="2" t="str">
        <f>RIGHT(G196,2) &amp; IF(A196&lt;2,"x","")</f>
        <v>pm</v>
      </c>
      <c r="G196" s="7" t="s">
        <v>461</v>
      </c>
      <c r="H196" s="2" t="s">
        <v>324</v>
      </c>
      <c r="I196" s="2" t="s">
        <v>462</v>
      </c>
      <c r="K196" s="4">
        <f>LOOKUP(1E+100,M196:AB196)</f>
        <v>2011.9297053651105</v>
      </c>
      <c r="M196" s="4">
        <v>2000</v>
      </c>
      <c r="P196" s="2">
        <v>2056.124526223165</v>
      </c>
      <c r="R196" s="2">
        <v>2122.1525503141088</v>
      </c>
      <c r="T196" s="2">
        <v>2072.3630382354945</v>
      </c>
      <c r="V196" s="2">
        <v>2004.9321477606081</v>
      </c>
      <c r="Y196" s="2">
        <v>2026.6641256118255</v>
      </c>
      <c r="Z196" s="2">
        <v>2011.9297053651105</v>
      </c>
    </row>
    <row r="197" spans="1:27" ht="15.75" thickBot="1" x14ac:dyDescent="0.3">
      <c r="A197" s="2">
        <v>3</v>
      </c>
      <c r="C197" s="2">
        <f>IF(E197=E196,C196+1,1)</f>
        <v>42</v>
      </c>
      <c r="D197" s="2">
        <f>IF(K197=K196,D196,C197)</f>
        <v>42</v>
      </c>
      <c r="E197" s="2">
        <f>10+VALUE(RIGHT(LEFT(G197,3),1))</f>
        <v>15</v>
      </c>
      <c r="F197" s="2" t="str">
        <f>RIGHT(G197,2) &amp; IF(A197&lt;2,"x","")</f>
        <v>pm</v>
      </c>
      <c r="G197" s="7" t="s">
        <v>463</v>
      </c>
      <c r="H197" s="2" t="s">
        <v>180</v>
      </c>
      <c r="I197" s="2" t="s">
        <v>464</v>
      </c>
      <c r="K197" s="4">
        <f>LOOKUP(1E+100,M197:AB197)</f>
        <v>1981.9069114337365</v>
      </c>
      <c r="M197" s="4">
        <v>2000</v>
      </c>
      <c r="P197" s="2">
        <v>1966.5181389223635</v>
      </c>
      <c r="T197" s="2">
        <v>1920.3392742774327</v>
      </c>
      <c r="Y197" s="2">
        <v>1958.5874777182337</v>
      </c>
      <c r="Z197" s="2">
        <v>1981.9069114337365</v>
      </c>
    </row>
    <row r="198" spans="1:27" ht="15.75" thickBot="1" x14ac:dyDescent="0.3">
      <c r="A198" s="2">
        <v>3</v>
      </c>
      <c r="C198" s="2">
        <f>IF(E198=E197,C197+1,1)</f>
        <v>43</v>
      </c>
      <c r="D198" s="2">
        <f>IF(K198=K197,D197,C198)</f>
        <v>43</v>
      </c>
      <c r="E198" s="2">
        <f>10+VALUE(RIGHT(LEFT(G198,3),1))</f>
        <v>15</v>
      </c>
      <c r="F198" s="2" t="str">
        <f>RIGHT(G198,2) &amp; IF(A198&lt;2,"x","")</f>
        <v>pm</v>
      </c>
      <c r="G198" s="7" t="s">
        <v>465</v>
      </c>
      <c r="H198" s="2" t="s">
        <v>92</v>
      </c>
      <c r="I198" s="2" t="s">
        <v>466</v>
      </c>
      <c r="K198" s="4">
        <f>LOOKUP(1E+100,M198:AB198)</f>
        <v>1965.3641396592866</v>
      </c>
      <c r="M198" s="4">
        <v>2000</v>
      </c>
      <c r="N198" s="2">
        <v>1970.1620698477063</v>
      </c>
      <c r="T198" s="2">
        <v>2039.964250193487</v>
      </c>
      <c r="V198" s="2">
        <v>1972.4011692475824</v>
      </c>
      <c r="Z198" s="2">
        <v>1965.3641396592866</v>
      </c>
    </row>
    <row r="199" spans="1:27" ht="15.75" thickBot="1" x14ac:dyDescent="0.3">
      <c r="A199" s="2">
        <v>2</v>
      </c>
      <c r="C199" s="2">
        <f>IF(E199=E198,C198+1,1)</f>
        <v>44</v>
      </c>
      <c r="D199" s="2">
        <f>IF(K199=K198,D198,C199)</f>
        <v>44</v>
      </c>
      <c r="E199" s="2">
        <f>10+VALUE(RIGHT(LEFT(G199,3),1))</f>
        <v>15</v>
      </c>
      <c r="F199" s="2" t="str">
        <f>RIGHT(G199,2) &amp; IF(A199&lt;2,"x","")</f>
        <v>pm</v>
      </c>
      <c r="G199" s="7" t="s">
        <v>467</v>
      </c>
      <c r="H199" s="2" t="s">
        <v>41</v>
      </c>
      <c r="I199" s="2" t="s">
        <v>468</v>
      </c>
      <c r="K199" s="4">
        <f>LOOKUP(1E+100,M199:AB199)</f>
        <v>1964.7879145478717</v>
      </c>
      <c r="M199" s="4">
        <v>2000</v>
      </c>
      <c r="N199" s="2">
        <v>1991.7010418926534</v>
      </c>
      <c r="R199" s="2">
        <v>1964.7879145478717</v>
      </c>
    </row>
    <row r="200" spans="1:27" ht="15.75" thickBot="1" x14ac:dyDescent="0.3">
      <c r="A200" s="2">
        <v>6</v>
      </c>
      <c r="C200" s="2">
        <f>IF(E200=E199,C199+1,1)</f>
        <v>45</v>
      </c>
      <c r="D200" s="2">
        <f>IF(K200=K199,D199,C200)</f>
        <v>45</v>
      </c>
      <c r="E200" s="2">
        <f>10+VALUE(RIGHT(LEFT(G200,3),1))</f>
        <v>15</v>
      </c>
      <c r="F200" s="2" t="str">
        <f>RIGHT(G200,2) &amp; IF(A200&lt;2,"x","")</f>
        <v>pm</v>
      </c>
      <c r="G200" s="7" t="s">
        <v>469</v>
      </c>
      <c r="H200" s="2" t="s">
        <v>359</v>
      </c>
      <c r="I200" s="2" t="s">
        <v>470</v>
      </c>
      <c r="K200" s="4">
        <f>LOOKUP(1E+100,M200:AB200)</f>
        <v>1950.0352906356475</v>
      </c>
      <c r="M200" s="4">
        <v>2000</v>
      </c>
      <c r="N200" s="2">
        <v>1999.5721106876706</v>
      </c>
      <c r="P200" s="2">
        <v>1998.0120686086082</v>
      </c>
      <c r="R200" s="2">
        <v>1956.4601567410689</v>
      </c>
      <c r="T200" s="2">
        <v>2007.0123106698577</v>
      </c>
      <c r="V200" s="2">
        <v>1981.6790425203844</v>
      </c>
      <c r="Y200" s="2">
        <v>1955.7133953827658</v>
      </c>
      <c r="Z200" s="2">
        <v>1950.0352906356475</v>
      </c>
    </row>
    <row r="201" spans="1:27" ht="15.75" thickBot="1" x14ac:dyDescent="0.3">
      <c r="A201" s="2">
        <v>5</v>
      </c>
      <c r="C201" s="2">
        <f>IF(E201=E200,C200+1,1)</f>
        <v>46</v>
      </c>
      <c r="D201" s="2">
        <f>IF(K201=K200,D200,C201)</f>
        <v>46</v>
      </c>
      <c r="E201" s="2">
        <f>10+VALUE(RIGHT(LEFT(G201,3),1))</f>
        <v>15</v>
      </c>
      <c r="F201" s="2" t="str">
        <f>RIGHT(G201,2) &amp; IF(A201&lt;2,"x","")</f>
        <v>pm</v>
      </c>
      <c r="G201" s="7" t="s">
        <v>471</v>
      </c>
      <c r="H201" s="2" t="s">
        <v>472</v>
      </c>
      <c r="I201" s="2" t="s">
        <v>473</v>
      </c>
      <c r="K201" s="4">
        <f>LOOKUP(1E+100,M201:AB201)</f>
        <v>1827.4639902009374</v>
      </c>
      <c r="M201" s="4">
        <v>2200</v>
      </c>
      <c r="O201" s="2">
        <v>2175.8195807960337</v>
      </c>
      <c r="Q201" s="2">
        <v>2124.6167942814877</v>
      </c>
      <c r="T201" s="2">
        <v>2023.2049567194679</v>
      </c>
      <c r="Y201" s="2">
        <v>1919.354629557055</v>
      </c>
      <c r="Z201" s="2">
        <v>1827.4639902009374</v>
      </c>
    </row>
    <row r="202" spans="1:27" ht="15.75" thickBot="1" x14ac:dyDescent="0.3">
      <c r="A202" s="2">
        <v>6</v>
      </c>
      <c r="C202" s="2">
        <f>IF(E202=E201,C201+1,1)</f>
        <v>47</v>
      </c>
      <c r="D202" s="2">
        <f>IF(K202=K201,D201,C202)</f>
        <v>47</v>
      </c>
      <c r="E202" s="2">
        <f>10+VALUE(RIGHT(LEFT(G202,3),1))</f>
        <v>15</v>
      </c>
      <c r="F202" s="2" t="str">
        <f>RIGHT(G202,2) &amp; IF(A202&lt;2,"x","")</f>
        <v>pm</v>
      </c>
      <c r="G202" s="7" t="s">
        <v>474</v>
      </c>
      <c r="H202" s="2" t="s">
        <v>175</v>
      </c>
      <c r="I202" s="2" t="s">
        <v>475</v>
      </c>
      <c r="K202" s="4">
        <f>LOOKUP(1E+100,M202:AB202)</f>
        <v>1815.4080949262818</v>
      </c>
      <c r="M202" s="4">
        <v>2000</v>
      </c>
      <c r="N202" s="2">
        <v>1909.8434761502515</v>
      </c>
      <c r="P202" s="2">
        <v>1900.1532826834102</v>
      </c>
      <c r="R202" s="2">
        <v>1864.6696481134341</v>
      </c>
      <c r="T202" s="2">
        <v>1864.6696648709692</v>
      </c>
      <c r="V202" s="2">
        <v>1886.4340482509217</v>
      </c>
      <c r="Y202" s="2">
        <v>1840.4624749555942</v>
      </c>
      <c r="Z202" s="2">
        <v>1815.4080949262818</v>
      </c>
    </row>
    <row r="203" spans="1:27" ht="15.75" thickBot="1" x14ac:dyDescent="0.3">
      <c r="A203" s="2">
        <v>5</v>
      </c>
      <c r="C203" s="2">
        <f>IF(E203=E202,C202+1,1)</f>
        <v>48</v>
      </c>
      <c r="D203" s="2">
        <f>IF(K203=K202,D202,C203)</f>
        <v>48</v>
      </c>
      <c r="E203" s="2">
        <f>10+VALUE(RIGHT(LEFT(G203,3),1))</f>
        <v>15</v>
      </c>
      <c r="F203" s="2" t="str">
        <f>RIGHT(G203,2) &amp; IF(A203&lt;2,"x","")</f>
        <v>pm</v>
      </c>
      <c r="G203" s="7" t="s">
        <v>476</v>
      </c>
      <c r="H203" s="2" t="s">
        <v>71</v>
      </c>
      <c r="I203" s="2" t="s">
        <v>477</v>
      </c>
      <c r="K203" s="4">
        <f>LOOKUP(1E+100,M203:AB203)</f>
        <v>1814.5080792173992</v>
      </c>
      <c r="M203" s="4">
        <v>2000</v>
      </c>
      <c r="P203" s="2">
        <v>1987.1641053368974</v>
      </c>
      <c r="R203" s="2">
        <v>1917.3743086282714</v>
      </c>
      <c r="T203" s="2">
        <v>1910.9975412295023</v>
      </c>
      <c r="V203" s="2">
        <v>1896.9850307513557</v>
      </c>
      <c r="Y203" s="2">
        <v>1883.5285040534441</v>
      </c>
      <c r="Z203" s="2">
        <v>1814.5080792173992</v>
      </c>
    </row>
    <row r="204" spans="1:27" ht="15.75" thickBot="1" x14ac:dyDescent="0.3">
      <c r="A204" s="2">
        <v>5</v>
      </c>
      <c r="C204" s="2">
        <f>IF(E204=E203,C203+1,1)</f>
        <v>49</v>
      </c>
      <c r="D204" s="2">
        <f>IF(K204=K203,D203,C204)</f>
        <v>49</v>
      </c>
      <c r="E204" s="2">
        <f>10+VALUE(RIGHT(LEFT(G204,3),1))</f>
        <v>15</v>
      </c>
      <c r="F204" s="2" t="str">
        <f>RIGHT(G204,2) &amp; IF(A204&lt;2,"x","")</f>
        <v>pm</v>
      </c>
      <c r="G204" s="7" t="s">
        <v>478</v>
      </c>
      <c r="H204" s="2" t="s">
        <v>324</v>
      </c>
      <c r="I204" s="2" t="s">
        <v>479</v>
      </c>
      <c r="K204" s="4">
        <f>LOOKUP(1E+100,M204:AB204)</f>
        <v>1792.4411394027238</v>
      </c>
      <c r="M204" s="4">
        <v>2000</v>
      </c>
      <c r="P204" s="2">
        <v>1991.0840056742397</v>
      </c>
      <c r="R204" s="2">
        <v>1967.6075664517091</v>
      </c>
      <c r="T204" s="2">
        <v>1918.6257377063098</v>
      </c>
      <c r="V204" s="2">
        <v>1852.6435823265708</v>
      </c>
      <c r="Y204" s="2">
        <v>1796.2297388451464</v>
      </c>
      <c r="Z204" s="2">
        <v>1792.4411394027238</v>
      </c>
    </row>
    <row r="205" spans="1:27" ht="15.75" thickBot="1" x14ac:dyDescent="0.3">
      <c r="A205" s="2">
        <v>5</v>
      </c>
      <c r="C205" s="2">
        <f>IF(E205=E204,C204+1,1)</f>
        <v>50</v>
      </c>
      <c r="D205" s="2">
        <f>IF(K205=K204,D204,C205)</f>
        <v>50</v>
      </c>
      <c r="E205" s="2">
        <f>10+VALUE(RIGHT(LEFT(G205,3),1))</f>
        <v>15</v>
      </c>
      <c r="F205" s="2" t="str">
        <f>RIGHT(G205,2) &amp; IF(A205&lt;2,"x","")</f>
        <v>pm</v>
      </c>
      <c r="G205" s="7" t="s">
        <v>480</v>
      </c>
      <c r="H205" s="2" t="s">
        <v>110</v>
      </c>
      <c r="I205" s="2" t="s">
        <v>481</v>
      </c>
      <c r="K205" s="4">
        <f>LOOKUP(1E+100,M205:AB205)</f>
        <v>1765.9801662638504</v>
      </c>
      <c r="M205" s="4">
        <v>2000</v>
      </c>
      <c r="P205" s="2">
        <v>1982.3695448645556</v>
      </c>
      <c r="R205" s="2">
        <v>1949.8362640360767</v>
      </c>
      <c r="T205" s="2">
        <v>1899.6541958696318</v>
      </c>
      <c r="V205" s="2">
        <v>1891.9101627613131</v>
      </c>
      <c r="Y205" s="2">
        <v>1821.448920379486</v>
      </c>
      <c r="Z205" s="2">
        <v>1765.9801662638504</v>
      </c>
    </row>
    <row r="206" spans="1:27" ht="15.75" thickBot="1" x14ac:dyDescent="0.3">
      <c r="A206" s="2">
        <v>2</v>
      </c>
      <c r="C206" s="2">
        <f>IF(E206=E205,C205+1,1)</f>
        <v>1</v>
      </c>
      <c r="D206" s="2">
        <f>IF(K206=K205,D205,C206)</f>
        <v>1</v>
      </c>
      <c r="E206" s="2">
        <f>10+VALUE(RIGHT(LEFT(G206,3),1))</f>
        <v>16</v>
      </c>
      <c r="F206" s="2" t="str">
        <f>RIGHT(G206,2) &amp; IF(A206&lt;2,"x","")</f>
        <v>pm</v>
      </c>
      <c r="G206" s="7" t="s">
        <v>482</v>
      </c>
      <c r="H206" s="2" t="s">
        <v>84</v>
      </c>
      <c r="I206" s="2" t="s">
        <v>483</v>
      </c>
      <c r="K206" s="4">
        <f>LOOKUP(1E+100,M206:AB206)</f>
        <v>2890.3544922463266</v>
      </c>
      <c r="M206" s="4">
        <v>2600</v>
      </c>
      <c r="O206" s="2">
        <v>2705.2356726788021</v>
      </c>
      <c r="S206" s="2">
        <v>2850.6005942739916</v>
      </c>
      <c r="Z206" s="2">
        <v>2890.3544922463266</v>
      </c>
    </row>
    <row r="207" spans="1:27" ht="15.75" thickBot="1" x14ac:dyDescent="0.3">
      <c r="A207" s="2">
        <v>2</v>
      </c>
      <c r="C207" s="2">
        <f>IF(E207=E206,C206+1,1)</f>
        <v>2</v>
      </c>
      <c r="D207" s="2">
        <f>IF(K207=K206,D206,C207)</f>
        <v>2</v>
      </c>
      <c r="E207" s="2">
        <f>10+VALUE(RIGHT(LEFT(G207,3),1))</f>
        <v>16</v>
      </c>
      <c r="F207" s="2" t="str">
        <f>RIGHT(G207,2) &amp; IF(A207&lt;2,"x","")</f>
        <v>pm</v>
      </c>
      <c r="G207" s="7" t="s">
        <v>484</v>
      </c>
      <c r="H207" s="2" t="s">
        <v>71</v>
      </c>
      <c r="I207" s="2" t="s">
        <v>485</v>
      </c>
      <c r="K207" s="4">
        <f>LOOKUP(1E+100,M207:AB207)</f>
        <v>2835.3186367228454</v>
      </c>
      <c r="M207" s="4">
        <v>2600</v>
      </c>
      <c r="Q207" s="2">
        <v>2704.4660778624543</v>
      </c>
      <c r="U207" s="2">
        <v>2791.4438049296559</v>
      </c>
      <c r="Z207" s="2">
        <v>2797.5388067843701</v>
      </c>
      <c r="AA207" s="2">
        <v>2835.3186367228454</v>
      </c>
    </row>
    <row r="208" spans="1:27" ht="15.75" thickBot="1" x14ac:dyDescent="0.3">
      <c r="A208" s="2">
        <v>2</v>
      </c>
      <c r="C208" s="2">
        <f>IF(E208=E207,C207+1,1)</f>
        <v>3</v>
      </c>
      <c r="D208" s="2">
        <f>IF(K208=K207,D207,C208)</f>
        <v>3</v>
      </c>
      <c r="E208" s="2">
        <f>10+VALUE(RIGHT(LEFT(G208,3),1))</f>
        <v>16</v>
      </c>
      <c r="F208" s="2" t="str">
        <f>RIGHT(G208,2) &amp; IF(A208&lt;2,"x","")</f>
        <v>pm</v>
      </c>
      <c r="G208" s="7" t="s">
        <v>486</v>
      </c>
      <c r="H208" s="2" t="s">
        <v>247</v>
      </c>
      <c r="I208" s="2" t="s">
        <v>487</v>
      </c>
      <c r="K208" s="4">
        <f>LOOKUP(1E+100,M208:AB208)</f>
        <v>2817.1272382056</v>
      </c>
      <c r="M208" s="4">
        <v>2600</v>
      </c>
      <c r="S208" s="2">
        <v>2627.0315275775829</v>
      </c>
      <c r="V208" s="2">
        <v>2643.8085735408649</v>
      </c>
      <c r="X208" s="2">
        <v>2756.7031000389075</v>
      </c>
      <c r="Z208" s="2">
        <v>2817.1272382056</v>
      </c>
    </row>
    <row r="209" spans="1:27" ht="15.75" thickBot="1" x14ac:dyDescent="0.3">
      <c r="A209" s="2">
        <v>3</v>
      </c>
      <c r="C209" s="2">
        <f>IF(E209=E208,C208+1,1)</f>
        <v>4</v>
      </c>
      <c r="D209" s="2">
        <f>IF(K209=K208,D208,C209)</f>
        <v>4</v>
      </c>
      <c r="E209" s="2">
        <f>10+VALUE(RIGHT(LEFT(G209,3),1))</f>
        <v>16</v>
      </c>
      <c r="F209" s="2" t="str">
        <f>RIGHT(G209,2) &amp; IF(A209&lt;2,"x","")</f>
        <v>pm</v>
      </c>
      <c r="G209" s="7" t="s">
        <v>488</v>
      </c>
      <c r="H209" s="2" t="s">
        <v>68</v>
      </c>
      <c r="I209" s="2" t="s">
        <v>489</v>
      </c>
      <c r="K209" s="4">
        <f>LOOKUP(1E+100,M209:AB209)</f>
        <v>2806.6291246601386</v>
      </c>
      <c r="M209" s="4">
        <v>2600</v>
      </c>
      <c r="N209" s="2">
        <v>2689.3802073142788</v>
      </c>
      <c r="S209" s="2">
        <v>2725.5625938132703</v>
      </c>
      <c r="X209" s="2">
        <v>2753.0756463143703</v>
      </c>
      <c r="Z209" s="2">
        <v>2806.6291246601386</v>
      </c>
    </row>
    <row r="210" spans="1:27" ht="15.75" thickBot="1" x14ac:dyDescent="0.3">
      <c r="A210" s="2">
        <v>3</v>
      </c>
      <c r="C210" s="2">
        <f>IF(E210=E209,C209+1,1)</f>
        <v>5</v>
      </c>
      <c r="D210" s="2">
        <f>IF(K210=K209,D209,C210)</f>
        <v>5</v>
      </c>
      <c r="E210" s="2">
        <f>10+VALUE(RIGHT(LEFT(G210,3),1))</f>
        <v>16</v>
      </c>
      <c r="F210" s="2" t="str">
        <f>RIGHT(G210,2) &amp; IF(A210&lt;2,"x","")</f>
        <v>pm</v>
      </c>
      <c r="G210" s="7" t="s">
        <v>490</v>
      </c>
      <c r="H210" s="2" t="s">
        <v>160</v>
      </c>
      <c r="I210" s="2" t="s">
        <v>491</v>
      </c>
      <c r="K210" s="4">
        <f>LOOKUP(1E+100,M210:AB210)</f>
        <v>2783.4319914140947</v>
      </c>
      <c r="M210" s="4">
        <v>2600</v>
      </c>
      <c r="N210" s="2">
        <v>2678.3748726074232</v>
      </c>
      <c r="S210" s="2">
        <v>2706.4987649155323</v>
      </c>
      <c r="X210" s="2">
        <v>2756.7537349263794</v>
      </c>
      <c r="Z210" s="2">
        <v>2783.4319914140947</v>
      </c>
    </row>
    <row r="211" spans="1:27" ht="15.75" thickBot="1" x14ac:dyDescent="0.3">
      <c r="A211" s="2">
        <v>9</v>
      </c>
      <c r="C211" s="2">
        <f>IF(E211=E210,C210+1,1)</f>
        <v>6</v>
      </c>
      <c r="D211" s="2">
        <f>IF(K211=K210,D210,C211)</f>
        <v>6</v>
      </c>
      <c r="E211" s="2">
        <f>10+VALUE(RIGHT(LEFT(G211,3),1))</f>
        <v>16</v>
      </c>
      <c r="F211" s="2" t="str">
        <f>RIGHT(G211,2) &amp; IF(A211&lt;2,"x","")</f>
        <v>pm</v>
      </c>
      <c r="G211" s="7" t="s">
        <v>492</v>
      </c>
      <c r="H211" s="2" t="s">
        <v>41</v>
      </c>
      <c r="I211" s="2" t="s">
        <v>493</v>
      </c>
      <c r="K211" s="4">
        <f>LOOKUP(1E+100,M211:AB211)</f>
        <v>2776.5066609968126</v>
      </c>
      <c r="M211" s="4">
        <v>2600</v>
      </c>
      <c r="S211" s="2">
        <v>2688.3441870499601</v>
      </c>
      <c r="Z211" s="2">
        <v>2776.5066609968126</v>
      </c>
    </row>
    <row r="212" spans="1:27" ht="15.75" thickBot="1" x14ac:dyDescent="0.3">
      <c r="A212" s="2">
        <v>2</v>
      </c>
      <c r="C212" s="2">
        <f>IF(E212=E211,C211+1,1)</f>
        <v>7</v>
      </c>
      <c r="D212" s="2">
        <f>IF(K212=K211,D211,C212)</f>
        <v>7</v>
      </c>
      <c r="E212" s="2">
        <f>10+VALUE(RIGHT(LEFT(G212,3),1))</f>
        <v>16</v>
      </c>
      <c r="F212" s="2" t="str">
        <f>RIGHT(G212,2) &amp; IF(A212&lt;2,"x","")</f>
        <v>pm</v>
      </c>
      <c r="G212" s="7" t="s">
        <v>494</v>
      </c>
      <c r="H212" s="2" t="s">
        <v>47</v>
      </c>
      <c r="I212" s="2" t="s">
        <v>495</v>
      </c>
      <c r="K212" s="4">
        <f>LOOKUP(1E+100,M212:AB212)</f>
        <v>2722.6133598779625</v>
      </c>
      <c r="M212" s="4">
        <v>2600</v>
      </c>
      <c r="S212" s="2">
        <v>2597.3052451766102</v>
      </c>
      <c r="U212" s="2">
        <v>2653.3556153169907</v>
      </c>
      <c r="Z212" s="2">
        <v>2722.6133598779625</v>
      </c>
    </row>
    <row r="213" spans="1:27" ht="15.75" thickBot="1" x14ac:dyDescent="0.3">
      <c r="A213" s="2">
        <v>2</v>
      </c>
      <c r="C213" s="2">
        <f>IF(E213=E212,C212+1,1)</f>
        <v>8</v>
      </c>
      <c r="D213" s="2">
        <f>IF(K213=K212,D212,C213)</f>
        <v>8</v>
      </c>
      <c r="E213" s="2">
        <f>10+VALUE(RIGHT(LEFT(G213,3),1))</f>
        <v>16</v>
      </c>
      <c r="F213" s="2" t="str">
        <f>RIGHT(G213,2) &amp; IF(A213&lt;2,"x","")</f>
        <v>pm</v>
      </c>
      <c r="G213" s="7" t="s">
        <v>496</v>
      </c>
      <c r="H213" s="2" t="s">
        <v>62</v>
      </c>
      <c r="I213" s="2" t="s">
        <v>497</v>
      </c>
      <c r="K213" s="4">
        <f>LOOKUP(1E+100,M213:AB213)</f>
        <v>2691.17975647717</v>
      </c>
      <c r="M213" s="4">
        <v>2600</v>
      </c>
      <c r="N213" s="2">
        <v>2677.0062575708284</v>
      </c>
      <c r="S213" s="2">
        <v>2730.4725708163701</v>
      </c>
      <c r="Z213" s="2">
        <v>2691.17975647717</v>
      </c>
    </row>
    <row r="214" spans="1:27" ht="15.75" thickBot="1" x14ac:dyDescent="0.3">
      <c r="A214" s="2">
        <v>2</v>
      </c>
      <c r="C214" s="2">
        <f>IF(E214=E213,C213+1,1)</f>
        <v>9</v>
      </c>
      <c r="D214" s="2">
        <f>IF(K214=K213,D213,C214)</f>
        <v>9</v>
      </c>
      <c r="E214" s="2">
        <f>10+VALUE(RIGHT(LEFT(G214,3),1))</f>
        <v>16</v>
      </c>
      <c r="F214" s="2" t="str">
        <f>RIGHT(G214,2) &amp; IF(A214&lt;2,"x","")</f>
        <v>pm</v>
      </c>
      <c r="G214" s="7" t="s">
        <v>498</v>
      </c>
      <c r="H214" s="2" t="s">
        <v>41</v>
      </c>
      <c r="I214" s="2" t="s">
        <v>499</v>
      </c>
      <c r="K214" s="4">
        <f>LOOKUP(1E+100,M214:AB214)</f>
        <v>2682.7562579765904</v>
      </c>
      <c r="M214" s="4">
        <v>2600</v>
      </c>
      <c r="Q214" s="2">
        <v>2669.4835748545065</v>
      </c>
      <c r="X214" s="2">
        <v>2671.7845432541071</v>
      </c>
      <c r="Z214" s="2">
        <v>2682.7562579765904</v>
      </c>
    </row>
    <row r="215" spans="1:27" ht="15.75" thickBot="1" x14ac:dyDescent="0.3">
      <c r="A215" s="2">
        <v>2</v>
      </c>
      <c r="C215" s="2">
        <f>IF(E215=E214,C214+1,1)</f>
        <v>10</v>
      </c>
      <c r="D215" s="2">
        <f>IF(K215=K214,D214,C215)</f>
        <v>10</v>
      </c>
      <c r="E215" s="2">
        <f>10+VALUE(RIGHT(LEFT(G215,3),1))</f>
        <v>16</v>
      </c>
      <c r="F215" s="2" t="str">
        <f>RIGHT(G215,2) &amp; IF(A215&lt;2,"x","")</f>
        <v>pm</v>
      </c>
      <c r="G215" s="7" t="s">
        <v>500</v>
      </c>
      <c r="H215" s="2" t="s">
        <v>52</v>
      </c>
      <c r="I215" s="2" t="s">
        <v>501</v>
      </c>
      <c r="K215" s="4">
        <f>LOOKUP(1E+100,M215:AB215)</f>
        <v>2674.8701755464349</v>
      </c>
      <c r="M215" s="4">
        <v>2600</v>
      </c>
      <c r="N215" s="2">
        <v>2623.9392469897366</v>
      </c>
      <c r="O215" s="2">
        <v>2674.8701755464349</v>
      </c>
    </row>
    <row r="216" spans="1:27" ht="15.75" thickBot="1" x14ac:dyDescent="0.3">
      <c r="A216" s="2">
        <v>2</v>
      </c>
      <c r="C216" s="2">
        <f>IF(E216=E215,C215+1,1)</f>
        <v>11</v>
      </c>
      <c r="D216" s="2">
        <f>IF(K216=K215,D215,C216)</f>
        <v>11</v>
      </c>
      <c r="E216" s="2">
        <f>10+VALUE(RIGHT(LEFT(G216,3),1))</f>
        <v>16</v>
      </c>
      <c r="F216" s="2" t="str">
        <f>RIGHT(G216,2) &amp; IF(A216&lt;2,"x","")</f>
        <v>pm</v>
      </c>
      <c r="G216" s="7" t="s">
        <v>502</v>
      </c>
      <c r="H216" s="2" t="s">
        <v>185</v>
      </c>
      <c r="I216" s="2" t="s">
        <v>503</v>
      </c>
      <c r="K216" s="4">
        <f>LOOKUP(1E+100,M216:AB216)</f>
        <v>2664.2518156950146</v>
      </c>
      <c r="M216" s="4">
        <v>2600</v>
      </c>
      <c r="N216" s="2">
        <v>2608.6107760104505</v>
      </c>
      <c r="S216" s="2">
        <v>2647.2960233584649</v>
      </c>
      <c r="Z216" s="2">
        <v>2664.2518156950146</v>
      </c>
    </row>
    <row r="217" spans="1:27" ht="15.75" thickBot="1" x14ac:dyDescent="0.3">
      <c r="A217" s="2">
        <v>2</v>
      </c>
      <c r="C217" s="2">
        <f>IF(E217=E216,C216+1,1)</f>
        <v>12</v>
      </c>
      <c r="D217" s="2">
        <f>IF(K217=K216,D216,C217)</f>
        <v>12</v>
      </c>
      <c r="E217" s="2">
        <f>10+VALUE(RIGHT(LEFT(G217,3),1))</f>
        <v>16</v>
      </c>
      <c r="F217" s="2" t="str">
        <f>RIGHT(G217,2) &amp; IF(A217&lt;2,"x","")</f>
        <v>pm</v>
      </c>
      <c r="G217" s="7" t="s">
        <v>504</v>
      </c>
      <c r="H217" s="2" t="s">
        <v>68</v>
      </c>
      <c r="I217" s="2" t="s">
        <v>505</v>
      </c>
      <c r="K217" s="4">
        <f>LOOKUP(1E+100,M217:AB217)</f>
        <v>2648.1294775709803</v>
      </c>
      <c r="M217" s="4">
        <v>2600</v>
      </c>
      <c r="N217" s="2">
        <v>2698.0983227364109</v>
      </c>
      <c r="X217" s="2">
        <v>2698.9052448932307</v>
      </c>
      <c r="Z217" s="2">
        <v>2648.1294775709803</v>
      </c>
    </row>
    <row r="218" spans="1:27" ht="15.75" thickBot="1" x14ac:dyDescent="0.3">
      <c r="A218" s="2">
        <v>2</v>
      </c>
      <c r="C218" s="2">
        <f>IF(E218=E217,C217+1,1)</f>
        <v>13</v>
      </c>
      <c r="D218" s="2">
        <f>IF(K218=K217,D217,C218)</f>
        <v>13</v>
      </c>
      <c r="E218" s="2">
        <f>10+VALUE(RIGHT(LEFT(G218,3),1))</f>
        <v>16</v>
      </c>
      <c r="F218" s="2" t="str">
        <f>RIGHT(G218,2) &amp; IF(A218&lt;2,"x","")</f>
        <v>pm</v>
      </c>
      <c r="G218" s="7" t="s">
        <v>506</v>
      </c>
      <c r="H218" s="2" t="s">
        <v>33</v>
      </c>
      <c r="I218" s="2" t="s">
        <v>507</v>
      </c>
      <c r="K218" s="4">
        <f>LOOKUP(1E+100,M218:AB218)</f>
        <v>2636.4170920123506</v>
      </c>
      <c r="M218" s="4">
        <v>2600</v>
      </c>
      <c r="N218" s="2">
        <v>2636.746284829153</v>
      </c>
      <c r="S218" s="2">
        <v>2657.0737308344355</v>
      </c>
      <c r="V218" s="2">
        <v>2636.4170920123506</v>
      </c>
    </row>
    <row r="219" spans="1:27" ht="15.75" thickBot="1" x14ac:dyDescent="0.3">
      <c r="A219" s="2">
        <v>3</v>
      </c>
      <c r="C219" s="2">
        <f>IF(E219=E218,C218+1,1)</f>
        <v>14</v>
      </c>
      <c r="D219" s="2">
        <f>IF(K219=K218,D218,C219)</f>
        <v>14</v>
      </c>
      <c r="E219" s="2">
        <f>10+VALUE(RIGHT(LEFT(G219,3),1))</f>
        <v>16</v>
      </c>
      <c r="F219" s="2" t="str">
        <f>RIGHT(G219,2) &amp; IF(A219&lt;2,"x","")</f>
        <v>pm</v>
      </c>
      <c r="G219" s="7" t="s">
        <v>508</v>
      </c>
      <c r="H219" s="2" t="s">
        <v>84</v>
      </c>
      <c r="I219" s="2" t="s">
        <v>509</v>
      </c>
      <c r="K219" s="4">
        <f>LOOKUP(1E+100,M219:AB219)</f>
        <v>2633.652246404326</v>
      </c>
      <c r="M219" s="4">
        <v>2600</v>
      </c>
      <c r="O219" s="2">
        <v>2637.6609106495948</v>
      </c>
      <c r="Q219" s="2">
        <v>2672.2604984236364</v>
      </c>
      <c r="U219" s="2">
        <v>2651.9886966194672</v>
      </c>
      <c r="Z219" s="2">
        <v>2633.652246404326</v>
      </c>
    </row>
    <row r="220" spans="1:27" ht="15.75" thickBot="1" x14ac:dyDescent="0.3">
      <c r="A220" s="2">
        <v>3</v>
      </c>
      <c r="C220" s="2">
        <f>IF(E220=E219,C219+1,1)</f>
        <v>15</v>
      </c>
      <c r="D220" s="2">
        <f>IF(K220=K219,D219,C220)</f>
        <v>15</v>
      </c>
      <c r="E220" s="2">
        <f>10+VALUE(RIGHT(LEFT(G220,3),1))</f>
        <v>16</v>
      </c>
      <c r="F220" s="2" t="str">
        <f>RIGHT(G220,2) &amp; IF(A220&lt;2,"x","")</f>
        <v>pm</v>
      </c>
      <c r="G220" s="7" t="s">
        <v>510</v>
      </c>
      <c r="H220" s="2" t="s">
        <v>52</v>
      </c>
      <c r="I220" s="2" t="s">
        <v>511</v>
      </c>
      <c r="K220" s="4">
        <f>LOOKUP(1E+100,M220:AB220)</f>
        <v>2605.9720121688065</v>
      </c>
      <c r="M220" s="4">
        <v>2466.6666666666665</v>
      </c>
      <c r="N220" s="2">
        <v>2538.4664571977605</v>
      </c>
      <c r="O220" s="2">
        <v>2643.3418303163298</v>
      </c>
      <c r="V220" s="2">
        <v>2638.0124152596723</v>
      </c>
      <c r="Z220" s="2">
        <v>2605.9720121688065</v>
      </c>
    </row>
    <row r="221" spans="1:27" ht="15.75" thickBot="1" x14ac:dyDescent="0.3">
      <c r="A221" s="2">
        <v>4</v>
      </c>
      <c r="C221" s="2">
        <f>IF(E221=E220,C220+1,1)</f>
        <v>16</v>
      </c>
      <c r="D221" s="2">
        <f>IF(K221=K220,D220,C221)</f>
        <v>16</v>
      </c>
      <c r="E221" s="2">
        <f>10+VALUE(RIGHT(LEFT(G221,3),1))</f>
        <v>16</v>
      </c>
      <c r="F221" s="2" t="str">
        <f>RIGHT(G221,2) &amp; IF(A221&lt;2,"x","")</f>
        <v>pm</v>
      </c>
      <c r="G221" s="7" t="s">
        <v>512</v>
      </c>
      <c r="H221" s="2" t="s">
        <v>327</v>
      </c>
      <c r="I221" s="2" t="s">
        <v>513</v>
      </c>
      <c r="K221" s="4">
        <f>LOOKUP(1E+100,M221:AB221)</f>
        <v>2578.1716208566022</v>
      </c>
      <c r="M221" s="4">
        <v>2600</v>
      </c>
      <c r="N221" s="2">
        <v>2465.4504514587916</v>
      </c>
      <c r="Q221" s="2">
        <v>2464.505666844429</v>
      </c>
      <c r="S221" s="2">
        <v>2475.5991892423617</v>
      </c>
      <c r="X221" s="2">
        <v>2500.0324866724523</v>
      </c>
      <c r="Z221" s="2">
        <v>2578.1716208566022</v>
      </c>
    </row>
    <row r="222" spans="1:27" ht="15.75" thickBot="1" x14ac:dyDescent="0.3">
      <c r="A222" s="2">
        <v>3</v>
      </c>
      <c r="C222" s="2">
        <f>IF(E222=E221,C221+1,1)</f>
        <v>17</v>
      </c>
      <c r="D222" s="2">
        <f>IF(K222=K221,D221,C222)</f>
        <v>17</v>
      </c>
      <c r="E222" s="2">
        <f>10+VALUE(RIGHT(LEFT(G222,3),1))</f>
        <v>16</v>
      </c>
      <c r="F222" s="2" t="str">
        <f>RIGHT(G222,2) &amp; IF(A222&lt;2,"x","")</f>
        <v>pm</v>
      </c>
      <c r="G222" s="7" t="s">
        <v>514</v>
      </c>
      <c r="H222" s="2" t="s">
        <v>515</v>
      </c>
      <c r="I222" s="2" t="s">
        <v>516</v>
      </c>
      <c r="K222" s="4">
        <f>LOOKUP(1E+100,M222:AB222)</f>
        <v>2568.3899421985325</v>
      </c>
      <c r="M222" s="4">
        <v>2600</v>
      </c>
      <c r="O222" s="2">
        <v>2548.1274906911253</v>
      </c>
      <c r="Q222" s="2">
        <v>2529.114714031266</v>
      </c>
      <c r="X222" s="2">
        <v>2553.078507871398</v>
      </c>
      <c r="Z222" s="2">
        <v>2568.3899421985325</v>
      </c>
    </row>
    <row r="223" spans="1:27" ht="15.75" thickBot="1" x14ac:dyDescent="0.3">
      <c r="A223" s="2">
        <v>6</v>
      </c>
      <c r="C223" s="2">
        <f>IF(E223=E222,C222+1,1)</f>
        <v>18</v>
      </c>
      <c r="D223" s="2">
        <f>IF(K223=K222,D222,C223)</f>
        <v>18</v>
      </c>
      <c r="E223" s="2">
        <f>10+VALUE(RIGHT(LEFT(G223,3),1))</f>
        <v>16</v>
      </c>
      <c r="F223" s="2" t="str">
        <f>RIGHT(G223,2) &amp; IF(A223&lt;2,"x","")</f>
        <v>pm</v>
      </c>
      <c r="G223" s="7" t="s">
        <v>517</v>
      </c>
      <c r="H223" s="2" t="s">
        <v>126</v>
      </c>
      <c r="I223" s="2" t="s">
        <v>518</v>
      </c>
      <c r="K223" s="4">
        <f>LOOKUP(1E+100,M223:AB223)</f>
        <v>2564.2661182274237</v>
      </c>
      <c r="M223" s="4">
        <v>2566.6666666666665</v>
      </c>
      <c r="N223" s="2">
        <v>2487.1645341562867</v>
      </c>
      <c r="O223" s="2">
        <v>2574.9276016502872</v>
      </c>
      <c r="Q223" s="2">
        <v>2619.7376071361023</v>
      </c>
      <c r="S223" s="2">
        <v>2566.1242652086066</v>
      </c>
      <c r="U223" s="2">
        <v>2610.3845008064486</v>
      </c>
      <c r="X223" s="2">
        <v>2570.0450797339804</v>
      </c>
      <c r="Z223" s="2">
        <v>2540.677614982138</v>
      </c>
      <c r="AA223" s="2">
        <v>2564.2661182274237</v>
      </c>
    </row>
    <row r="224" spans="1:27" ht="15.75" thickBot="1" x14ac:dyDescent="0.3">
      <c r="A224" s="2">
        <v>2</v>
      </c>
      <c r="C224" s="2">
        <f>IF(E224=E223,C223+1,1)</f>
        <v>19</v>
      </c>
      <c r="D224" s="2">
        <f>IF(K224=K223,D223,C224)</f>
        <v>19</v>
      </c>
      <c r="E224" s="2">
        <f>10+VALUE(RIGHT(LEFT(G224,3),1))</f>
        <v>16</v>
      </c>
      <c r="F224" s="2" t="str">
        <f>RIGHT(G224,2) &amp; IF(A224&lt;2,"x","")</f>
        <v>pm</v>
      </c>
      <c r="G224" s="7" t="s">
        <v>519</v>
      </c>
      <c r="H224" s="2" t="s">
        <v>110</v>
      </c>
      <c r="I224" s="2" t="s">
        <v>520</v>
      </c>
      <c r="K224" s="4">
        <f>LOOKUP(1E+100,M224:AB224)</f>
        <v>2556.928330530638</v>
      </c>
      <c r="M224" s="4">
        <v>2600</v>
      </c>
      <c r="S224" s="2">
        <v>2527.6330379272717</v>
      </c>
      <c r="X224" s="2">
        <v>2554.4738263514473</v>
      </c>
      <c r="Z224" s="2">
        <v>2559.7989250678443</v>
      </c>
      <c r="AA224" s="2">
        <v>2556.928330530638</v>
      </c>
    </row>
    <row r="225" spans="1:27" ht="15.75" thickBot="1" x14ac:dyDescent="0.3">
      <c r="A225" s="2">
        <v>2</v>
      </c>
      <c r="C225" s="2">
        <f>IF(E225=E224,C224+1,1)</f>
        <v>20</v>
      </c>
      <c r="D225" s="2">
        <f>IF(K225=K224,D224,C225)</f>
        <v>20</v>
      </c>
      <c r="E225" s="2">
        <f>10+VALUE(RIGHT(LEFT(G225,3),1))</f>
        <v>16</v>
      </c>
      <c r="F225" s="2" t="str">
        <f>RIGHT(G225,2) &amp; IF(A225&lt;2,"x","")</f>
        <v>pm</v>
      </c>
      <c r="G225" s="7" t="s">
        <v>521</v>
      </c>
      <c r="H225" s="2" t="s">
        <v>110</v>
      </c>
      <c r="I225" s="2" t="s">
        <v>522</v>
      </c>
      <c r="K225" s="4">
        <f>LOOKUP(1E+100,M225:AB225)</f>
        <v>2556.6659608339</v>
      </c>
      <c r="M225" s="4">
        <v>2600</v>
      </c>
      <c r="O225" s="2">
        <v>2532.442011812881</v>
      </c>
      <c r="S225" s="2">
        <v>2509.8263400622486</v>
      </c>
      <c r="Z225" s="2">
        <v>2574.898482876094</v>
      </c>
      <c r="AA225" s="2">
        <v>2556.6659608339</v>
      </c>
    </row>
    <row r="226" spans="1:27" ht="15.75" thickBot="1" x14ac:dyDescent="0.3">
      <c r="A226" s="2">
        <v>4</v>
      </c>
      <c r="C226" s="2">
        <f>IF(E226=E225,C225+1,1)</f>
        <v>21</v>
      </c>
      <c r="D226" s="2">
        <f>IF(K226=K225,D225,C226)</f>
        <v>21</v>
      </c>
      <c r="E226" s="2">
        <f>10+VALUE(RIGHT(LEFT(G226,3),1))</f>
        <v>16</v>
      </c>
      <c r="F226" s="2" t="str">
        <f>RIGHT(G226,2) &amp; IF(A226&lt;2,"x","")</f>
        <v>pm</v>
      </c>
      <c r="G226" s="7" t="s">
        <v>523</v>
      </c>
      <c r="H226" s="2" t="s">
        <v>151</v>
      </c>
      <c r="I226" s="2" t="s">
        <v>524</v>
      </c>
      <c r="K226" s="4">
        <f>LOOKUP(1E+100,M226:AB226)</f>
        <v>2546.6512524089653</v>
      </c>
      <c r="M226" s="4">
        <v>2600</v>
      </c>
      <c r="N226" s="2">
        <v>2654.109451143644</v>
      </c>
      <c r="O226" s="2">
        <v>2614.8052301028802</v>
      </c>
      <c r="S226" s="2">
        <v>2583.4644156816958</v>
      </c>
      <c r="X226" s="2">
        <v>2565.1169687533347</v>
      </c>
      <c r="Z226" s="2">
        <v>2546.6512524089653</v>
      </c>
    </row>
    <row r="227" spans="1:27" ht="15.75" thickBot="1" x14ac:dyDescent="0.3">
      <c r="A227" s="2">
        <v>4</v>
      </c>
      <c r="C227" s="2">
        <f>IF(E227=E226,C226+1,1)</f>
        <v>22</v>
      </c>
      <c r="D227" s="2">
        <f>IF(K227=K226,D226,C227)</f>
        <v>22</v>
      </c>
      <c r="E227" s="2">
        <f>10+VALUE(RIGHT(LEFT(G227,3),1))</f>
        <v>16</v>
      </c>
      <c r="F227" s="2" t="str">
        <f>RIGHT(G227,2) &amp; IF(A227&lt;2,"x","")</f>
        <v>pm</v>
      </c>
      <c r="G227" s="7" t="s">
        <v>525</v>
      </c>
      <c r="H227" s="2" t="s">
        <v>84</v>
      </c>
      <c r="I227" s="2" t="s">
        <v>526</v>
      </c>
      <c r="K227" s="4">
        <f>LOOKUP(1E+100,M227:AB227)</f>
        <v>2537.7474301853026</v>
      </c>
      <c r="M227" s="4">
        <v>2600</v>
      </c>
      <c r="O227" s="2">
        <v>2547.1788258311526</v>
      </c>
      <c r="Q227" s="2">
        <v>2572.2358904300049</v>
      </c>
      <c r="U227" s="2">
        <v>2528.0163214628105</v>
      </c>
      <c r="X227" s="2">
        <v>2513.3012035046077</v>
      </c>
      <c r="Z227" s="2">
        <v>2537.7474301853026</v>
      </c>
    </row>
    <row r="228" spans="1:27" ht="15.75" thickBot="1" x14ac:dyDescent="0.3">
      <c r="A228" s="2">
        <v>2</v>
      </c>
      <c r="C228" s="2">
        <f>IF(E228=E227,C227+1,1)</f>
        <v>23</v>
      </c>
      <c r="D228" s="2">
        <f>IF(K228=K227,D227,C228)</f>
        <v>23</v>
      </c>
      <c r="E228" s="2">
        <f>10+VALUE(RIGHT(LEFT(G228,3),1))</f>
        <v>16</v>
      </c>
      <c r="F228" s="2" t="str">
        <f>RIGHT(G228,2) &amp; IF(A228&lt;2,"x","")</f>
        <v>pm</v>
      </c>
      <c r="G228" s="7" t="s">
        <v>527</v>
      </c>
      <c r="H228" s="2" t="s">
        <v>41</v>
      </c>
      <c r="I228" s="2" t="s">
        <v>528</v>
      </c>
      <c r="K228" s="4">
        <f>LOOKUP(1E+100,M228:AB228)</f>
        <v>2529.4662251807845</v>
      </c>
      <c r="M228" s="4">
        <v>2600</v>
      </c>
      <c r="Q228" s="2">
        <v>2577.9178630192173</v>
      </c>
      <c r="X228" s="2">
        <v>2524.5350187267604</v>
      </c>
      <c r="Z228" s="2">
        <v>2529.4662251807845</v>
      </c>
    </row>
    <row r="229" spans="1:27" ht="15.75" thickBot="1" x14ac:dyDescent="0.3">
      <c r="A229" s="2">
        <v>3</v>
      </c>
      <c r="C229" s="2">
        <f>IF(E229=E228,C228+1,1)</f>
        <v>24</v>
      </c>
      <c r="D229" s="2">
        <f>IF(K229=K228,D228,C229)</f>
        <v>24</v>
      </c>
      <c r="E229" s="2">
        <f>10+VALUE(RIGHT(LEFT(G229,3),1))</f>
        <v>16</v>
      </c>
      <c r="F229" s="2" t="str">
        <f>RIGHT(G229,2) &amp; IF(A229&lt;2,"x","")</f>
        <v>pm</v>
      </c>
      <c r="G229" s="7" t="s">
        <v>529</v>
      </c>
      <c r="H229" s="2" t="s">
        <v>185</v>
      </c>
      <c r="I229" s="2" t="s">
        <v>530</v>
      </c>
      <c r="K229" s="4">
        <f>LOOKUP(1E+100,M229:AB229)</f>
        <v>2516.8156445312738</v>
      </c>
      <c r="M229" s="4">
        <v>2466.6666666666665</v>
      </c>
      <c r="N229" s="2">
        <v>2463.1472889741744</v>
      </c>
      <c r="S229" s="2">
        <v>2466.4532804373803</v>
      </c>
      <c r="V229" s="2">
        <v>2512.5717478782331</v>
      </c>
      <c r="Z229" s="2">
        <v>2516.8156445312738</v>
      </c>
    </row>
    <row r="230" spans="1:27" x14ac:dyDescent="0.25">
      <c r="A230" s="2">
        <v>2</v>
      </c>
      <c r="C230" s="2">
        <f>IF(E230=E229,C229+1,1)</f>
        <v>25</v>
      </c>
      <c r="D230" s="2">
        <f>IF(K230=K229,D229,C230)</f>
        <v>25</v>
      </c>
      <c r="E230" s="2">
        <f>10+VALUE(RIGHT(LEFT(G230,3),1))</f>
        <v>16</v>
      </c>
      <c r="F230" s="2" t="str">
        <f>RIGHT(G230,2) &amp; IF(A230&lt;2,"x","")</f>
        <v>pm</v>
      </c>
      <c r="G230" s="6" t="s">
        <v>531</v>
      </c>
      <c r="H230" s="2" t="s">
        <v>33</v>
      </c>
      <c r="I230" s="2" t="s">
        <v>532</v>
      </c>
      <c r="K230" s="4">
        <f>LOOKUP(1E+100,M230:AB230)</f>
        <v>2508.7265249544234</v>
      </c>
      <c r="M230" s="4">
        <v>2600</v>
      </c>
      <c r="N230" s="2">
        <v>2623.1515235326742</v>
      </c>
      <c r="S230" s="2">
        <v>2591.9630419638638</v>
      </c>
      <c r="Z230" s="2">
        <v>2508.7265249544234</v>
      </c>
    </row>
    <row r="231" spans="1:27" ht="15.75" thickBot="1" x14ac:dyDescent="0.3">
      <c r="A231" s="2">
        <v>5</v>
      </c>
      <c r="C231" s="2">
        <f>IF(E231=E230,C230+1,1)</f>
        <v>26</v>
      </c>
      <c r="D231" s="2">
        <f>IF(K231=K230,D230,C231)</f>
        <v>26</v>
      </c>
      <c r="E231" s="2">
        <f>10+VALUE(RIGHT(LEFT(G231,3),1))</f>
        <v>16</v>
      </c>
      <c r="F231" s="2" t="str">
        <f>RIGHT(G231,2) &amp; IF(A231&lt;2,"x","")</f>
        <v>pm</v>
      </c>
      <c r="G231" s="6" t="s">
        <v>533</v>
      </c>
      <c r="H231" s="2" t="s">
        <v>68</v>
      </c>
      <c r="I231" s="2" t="s">
        <v>534</v>
      </c>
      <c r="K231" s="4">
        <f>LOOKUP(1E+100,M231:AB231)</f>
        <v>2481.1771676539229</v>
      </c>
      <c r="M231" s="4">
        <v>2600</v>
      </c>
      <c r="N231" s="2">
        <v>2561.0657716284868</v>
      </c>
      <c r="O231" s="2">
        <v>2569.0929630274572</v>
      </c>
      <c r="S231" s="2">
        <v>2457.3913476733587</v>
      </c>
      <c r="U231" s="2">
        <v>2434.8110282358962</v>
      </c>
      <c r="X231" s="2">
        <v>2468.8253925410895</v>
      </c>
      <c r="Z231" s="2">
        <v>2481.1771676539229</v>
      </c>
    </row>
    <row r="232" spans="1:27" ht="15.75" thickBot="1" x14ac:dyDescent="0.3">
      <c r="A232" s="2">
        <v>4</v>
      </c>
      <c r="C232" s="2">
        <f>IF(E232=E231,C231+1,1)</f>
        <v>27</v>
      </c>
      <c r="D232" s="2">
        <f>IF(K232=K231,D231,C232)</f>
        <v>27</v>
      </c>
      <c r="E232" s="2">
        <f>10+VALUE(RIGHT(LEFT(G232,3),1))</f>
        <v>16</v>
      </c>
      <c r="F232" s="2" t="str">
        <f>RIGHT(G232,2) &amp; IF(A232&lt;2,"x","")</f>
        <v>pm</v>
      </c>
      <c r="G232" s="10" t="s">
        <v>535</v>
      </c>
      <c r="H232" s="11" t="s">
        <v>536</v>
      </c>
      <c r="I232" s="12" t="s">
        <v>537</v>
      </c>
      <c r="K232" s="4">
        <f>LOOKUP(1E+100,M232:AB232)</f>
        <v>2474.7480828371313</v>
      </c>
      <c r="M232" s="4">
        <v>2400</v>
      </c>
      <c r="O232" s="2">
        <v>2482.6584006061244</v>
      </c>
      <c r="Q232" s="2">
        <v>2515.1922340252027</v>
      </c>
      <c r="R232" s="2">
        <v>2549.2258975065492</v>
      </c>
      <c r="V232" s="2">
        <v>2504.7219242084207</v>
      </c>
      <c r="Z232" s="2">
        <v>2474.7480828371313</v>
      </c>
    </row>
    <row r="233" spans="1:27" ht="15.75" thickBot="1" x14ac:dyDescent="0.3">
      <c r="A233" s="2">
        <v>6</v>
      </c>
      <c r="C233" s="2">
        <f>IF(E233=E232,C232+1,1)</f>
        <v>28</v>
      </c>
      <c r="D233" s="2">
        <f>IF(K233=K232,D232,C233)</f>
        <v>28</v>
      </c>
      <c r="E233" s="2">
        <f>10+VALUE(RIGHT(LEFT(G233,3),1))</f>
        <v>16</v>
      </c>
      <c r="F233" s="2" t="str">
        <f>RIGHT(G233,2) &amp; IF(A233&lt;2,"x","")</f>
        <v>pm</v>
      </c>
      <c r="G233" s="7" t="s">
        <v>538</v>
      </c>
      <c r="H233" s="2" t="s">
        <v>472</v>
      </c>
      <c r="I233" s="2" t="s">
        <v>539</v>
      </c>
      <c r="K233" s="4">
        <f>LOOKUP(1E+100,M233:AB233)</f>
        <v>2444.4611546964411</v>
      </c>
      <c r="M233" s="4">
        <v>2600</v>
      </c>
      <c r="O233" s="2">
        <v>2550.2750308570085</v>
      </c>
      <c r="Q233" s="2">
        <v>2465.7279116811037</v>
      </c>
      <c r="S233" s="2">
        <v>2448.3956674532119</v>
      </c>
      <c r="U233" s="2">
        <v>2460.1074494115774</v>
      </c>
      <c r="X233" s="2">
        <v>2437.6579902160074</v>
      </c>
      <c r="Y233" s="2">
        <v>2439.8566463082957</v>
      </c>
      <c r="Z233" s="2">
        <v>2444.4611546964411</v>
      </c>
    </row>
    <row r="234" spans="1:27" ht="15.75" thickBot="1" x14ac:dyDescent="0.3">
      <c r="A234" s="2">
        <v>3</v>
      </c>
      <c r="C234" s="2">
        <f>IF(E234=E233,C233+1,1)</f>
        <v>29</v>
      </c>
      <c r="D234" s="2">
        <f>IF(K234=K233,D233,C234)</f>
        <v>29</v>
      </c>
      <c r="E234" s="2">
        <f>10+VALUE(RIGHT(LEFT(G234,3),1))</f>
        <v>16</v>
      </c>
      <c r="F234" s="2" t="str">
        <f>RIGHT(G234,2) &amp; IF(A234&lt;2,"x","")</f>
        <v>pm</v>
      </c>
      <c r="G234" s="7" t="s">
        <v>540</v>
      </c>
      <c r="H234" s="2" t="s">
        <v>41</v>
      </c>
      <c r="I234" s="2" t="s">
        <v>541</v>
      </c>
      <c r="K234" s="4">
        <f>LOOKUP(1E+100,M234:AB234)</f>
        <v>2436.269458924668</v>
      </c>
      <c r="M234" s="4">
        <v>2466.6666666666665</v>
      </c>
      <c r="O234" s="2">
        <v>2494.725516912421</v>
      </c>
      <c r="X234" s="2">
        <v>2436.269458924668</v>
      </c>
    </row>
    <row r="235" spans="1:27" ht="15.75" thickBot="1" x14ac:dyDescent="0.3">
      <c r="A235" s="2">
        <v>3</v>
      </c>
      <c r="C235" s="2">
        <f>IF(E235=E234,C234+1,1)</f>
        <v>30</v>
      </c>
      <c r="D235" s="2">
        <f>IF(K235=K234,D234,C235)</f>
        <v>30</v>
      </c>
      <c r="E235" s="2">
        <f>10+VALUE(RIGHT(LEFT(G235,3),1))</f>
        <v>16</v>
      </c>
      <c r="F235" s="2" t="str">
        <f>RIGHT(G235,2) &amp; IF(A235&lt;2,"x","")</f>
        <v>pm</v>
      </c>
      <c r="G235" s="7" t="s">
        <v>542</v>
      </c>
      <c r="H235" s="2" t="s">
        <v>543</v>
      </c>
      <c r="I235" s="2" t="s">
        <v>544</v>
      </c>
      <c r="K235" s="4">
        <f>LOOKUP(1E+100,M235:AB235)</f>
        <v>2426.4758324916729</v>
      </c>
      <c r="M235" s="4">
        <v>2600</v>
      </c>
      <c r="N235" s="2">
        <v>2537.4417433921835</v>
      </c>
      <c r="Q235" s="2">
        <v>2511.1169489389786</v>
      </c>
      <c r="T235" s="2">
        <v>2491.0674213305424</v>
      </c>
      <c r="V235" s="2">
        <v>2495.0245779972529</v>
      </c>
      <c r="Z235" s="2">
        <v>2426.4758324916729</v>
      </c>
    </row>
    <row r="236" spans="1:27" ht="15.75" thickBot="1" x14ac:dyDescent="0.3">
      <c r="A236" s="2">
        <v>2</v>
      </c>
      <c r="C236" s="2">
        <f>IF(E236=E235,C235+1,1)</f>
        <v>31</v>
      </c>
      <c r="D236" s="2">
        <f>IF(K236=K235,D235,C236)</f>
        <v>31</v>
      </c>
      <c r="E236" s="2">
        <f>10+VALUE(RIGHT(LEFT(G236,3),1))</f>
        <v>16</v>
      </c>
      <c r="F236" s="2" t="str">
        <f>RIGHT(G236,2) &amp; IF(A236&lt;2,"x","")</f>
        <v>pm</v>
      </c>
      <c r="G236" s="7" t="s">
        <v>545</v>
      </c>
      <c r="H236" s="2" t="s">
        <v>41</v>
      </c>
      <c r="I236" s="2" t="s">
        <v>546</v>
      </c>
      <c r="K236" s="4">
        <f>LOOKUP(1E+100,M236:AB236)</f>
        <v>2417.8656570811313</v>
      </c>
      <c r="M236" s="4">
        <v>2400</v>
      </c>
      <c r="O236" s="2">
        <v>2375.1119055903218</v>
      </c>
      <c r="V236" s="2">
        <v>2417.8656570811313</v>
      </c>
    </row>
    <row r="237" spans="1:27" ht="15.75" thickBot="1" x14ac:dyDescent="0.3">
      <c r="A237" s="2">
        <v>3</v>
      </c>
      <c r="C237" s="2">
        <f>IF(E237=E236,C236+1,1)</f>
        <v>32</v>
      </c>
      <c r="D237" s="2">
        <f>IF(K237=K236,D236,C237)</f>
        <v>32</v>
      </c>
      <c r="E237" s="2">
        <f>10+VALUE(RIGHT(LEFT(G237,3),1))</f>
        <v>16</v>
      </c>
      <c r="F237" s="2" t="str">
        <f>RIGHT(G237,2) &amp; IF(A237&lt;2,"x","")</f>
        <v>pm</v>
      </c>
      <c r="G237" s="7" t="s">
        <v>547</v>
      </c>
      <c r="H237" s="2" t="s">
        <v>548</v>
      </c>
      <c r="I237" s="2" t="s">
        <v>549</v>
      </c>
      <c r="K237" s="4">
        <f>LOOKUP(1E+100,M237:AB237)</f>
        <v>2413.8568712679771</v>
      </c>
      <c r="M237" s="4">
        <v>2200</v>
      </c>
      <c r="P237" s="2">
        <v>2320.9943614687068</v>
      </c>
      <c r="T237" s="2">
        <v>2396.1748060406694</v>
      </c>
      <c r="Y237" s="2">
        <v>2413.8568712679771</v>
      </c>
    </row>
    <row r="238" spans="1:27" ht="15.75" thickBot="1" x14ac:dyDescent="0.3">
      <c r="A238" s="2">
        <v>2</v>
      </c>
      <c r="C238" s="2">
        <f>IF(E238=E237,C237+1,1)</f>
        <v>33</v>
      </c>
      <c r="D238" s="2">
        <f>IF(K238=K237,D237,C238)</f>
        <v>33</v>
      </c>
      <c r="E238" s="2">
        <f>10+VALUE(RIGHT(LEFT(G238,3),1))</f>
        <v>16</v>
      </c>
      <c r="F238" s="2" t="str">
        <f>RIGHT(G238,2) &amp; IF(A238&lt;2,"x","")</f>
        <v>pm</v>
      </c>
      <c r="G238" s="7" t="s">
        <v>550</v>
      </c>
      <c r="H238" s="2" t="s">
        <v>180</v>
      </c>
      <c r="I238" s="2" t="s">
        <v>551</v>
      </c>
      <c r="K238" s="4">
        <f>LOOKUP(1E+100,M238:AB238)</f>
        <v>2410.6350625286755</v>
      </c>
      <c r="M238" s="4">
        <v>2600</v>
      </c>
      <c r="O238" s="2">
        <v>2489.0145238579594</v>
      </c>
      <c r="X238" s="2">
        <v>2433.7400258908892</v>
      </c>
      <c r="Z238" s="2">
        <v>2410.6350625286755</v>
      </c>
    </row>
    <row r="239" spans="1:27" ht="15.75" thickBot="1" x14ac:dyDescent="0.3">
      <c r="A239" s="2">
        <v>6</v>
      </c>
      <c r="C239" s="2">
        <f>IF(E239=E238,C238+1,1)</f>
        <v>34</v>
      </c>
      <c r="D239" s="2">
        <f>IF(K239=K238,D238,C239)</f>
        <v>34</v>
      </c>
      <c r="E239" s="2">
        <f>10+VALUE(RIGHT(LEFT(G239,3),1))</f>
        <v>16</v>
      </c>
      <c r="F239" s="2" t="str">
        <f>RIGHT(G239,2) &amp; IF(A239&lt;2,"x","")</f>
        <v>pm</v>
      </c>
      <c r="G239" s="7" t="s">
        <v>552</v>
      </c>
      <c r="H239" s="2" t="s">
        <v>359</v>
      </c>
      <c r="I239" s="2" t="s">
        <v>553</v>
      </c>
      <c r="K239" s="4">
        <f>LOOKUP(1E+100,M239:AB239)</f>
        <v>2409.3628287778879</v>
      </c>
      <c r="M239" s="4">
        <v>2200</v>
      </c>
      <c r="N239" s="2">
        <v>2228.4204486248791</v>
      </c>
      <c r="P239" s="2">
        <v>2283.3071815329922</v>
      </c>
      <c r="R239" s="2">
        <v>2276.0307859563386</v>
      </c>
      <c r="T239" s="2">
        <v>2300.6999247968752</v>
      </c>
      <c r="V239" s="2">
        <v>2352.0609610300312</v>
      </c>
      <c r="Y239" s="2">
        <v>2382.2619848966769</v>
      </c>
      <c r="Z239" s="2">
        <v>2409.3628287778879</v>
      </c>
    </row>
    <row r="240" spans="1:27" ht="15.75" thickBot="1" x14ac:dyDescent="0.3">
      <c r="A240" s="2">
        <v>3</v>
      </c>
      <c r="C240" s="2">
        <f>IF(E240=E239,C239+1,1)</f>
        <v>35</v>
      </c>
      <c r="D240" s="2">
        <f>IF(K240=K239,D239,C240)</f>
        <v>35</v>
      </c>
      <c r="E240" s="2">
        <f>10+VALUE(RIGHT(LEFT(G240,3),1))</f>
        <v>16</v>
      </c>
      <c r="F240" s="2" t="str">
        <f>RIGHT(G240,2) &amp; IF(A240&lt;2,"x","")</f>
        <v>pm</v>
      </c>
      <c r="G240" s="7" t="s">
        <v>554</v>
      </c>
      <c r="H240" s="2" t="s">
        <v>59</v>
      </c>
      <c r="I240" s="2" t="s">
        <v>555</v>
      </c>
      <c r="K240" s="4">
        <f>LOOKUP(1E+100,M240:AB240)</f>
        <v>2407.9511645669404</v>
      </c>
      <c r="M240" s="4">
        <v>2466.6666666666665</v>
      </c>
      <c r="N240" s="2">
        <v>2397.410916612705</v>
      </c>
      <c r="R240" s="2">
        <v>2478.0756306827057</v>
      </c>
      <c r="X240" s="2">
        <v>2420.5043873752206</v>
      </c>
      <c r="Z240" s="2">
        <v>2407.9511645669404</v>
      </c>
    </row>
    <row r="241" spans="1:27" ht="15.75" thickBot="1" x14ac:dyDescent="0.3">
      <c r="A241" s="2">
        <v>9</v>
      </c>
      <c r="C241" s="2">
        <f>IF(E241=E240,C240+1,1)</f>
        <v>36</v>
      </c>
      <c r="D241" s="2">
        <f>IF(K241=K240,D240,C241)</f>
        <v>36</v>
      </c>
      <c r="E241" s="2">
        <f>10+VALUE(RIGHT(LEFT(G241,3),1))</f>
        <v>16</v>
      </c>
      <c r="F241" s="2" t="str">
        <f>RIGHT(G241,2) &amp; IF(A241&lt;2,"x","")</f>
        <v>pm</v>
      </c>
      <c r="G241" s="7" t="s">
        <v>556</v>
      </c>
      <c r="H241" s="2" t="s">
        <v>557</v>
      </c>
      <c r="I241" s="2" t="s">
        <v>558</v>
      </c>
      <c r="K241" s="4">
        <f>LOOKUP(1E+100,M241:AB241)</f>
        <v>2364.2164030129484</v>
      </c>
      <c r="M241" s="4">
        <v>2200</v>
      </c>
      <c r="P241" s="2">
        <v>2262.3223407483033</v>
      </c>
      <c r="T241" s="2">
        <v>2262.2924250825317</v>
      </c>
      <c r="Z241" s="2">
        <v>2364.2164030129484</v>
      </c>
    </row>
    <row r="242" spans="1:27" ht="15.75" thickBot="1" x14ac:dyDescent="0.3">
      <c r="A242" s="2">
        <v>6</v>
      </c>
      <c r="C242" s="2">
        <f>IF(E242=E241,C241+1,1)</f>
        <v>37</v>
      </c>
      <c r="D242" s="2">
        <f>IF(K242=K241,D241,C242)</f>
        <v>37</v>
      </c>
      <c r="E242" s="2">
        <f>10+VALUE(RIGHT(LEFT(G242,3),1))</f>
        <v>16</v>
      </c>
      <c r="F242" s="2" t="str">
        <f>RIGHT(G242,2) &amp; IF(A242&lt;2,"x","")</f>
        <v>pm</v>
      </c>
      <c r="G242" s="7" t="s">
        <v>559</v>
      </c>
      <c r="H242" s="2" t="s">
        <v>175</v>
      </c>
      <c r="I242" s="2" t="s">
        <v>560</v>
      </c>
      <c r="K242" s="4">
        <f>LOOKUP(1E+100,M242:AB242)</f>
        <v>2350.4550783646541</v>
      </c>
      <c r="M242" s="4">
        <v>2600</v>
      </c>
      <c r="N242" s="2">
        <v>2538.9824502275806</v>
      </c>
      <c r="O242" s="2">
        <v>2548.9350821256271</v>
      </c>
      <c r="Q242" s="2">
        <v>2456.9226773068017</v>
      </c>
      <c r="S242" s="2">
        <v>2397.9701417696274</v>
      </c>
      <c r="U242" s="2">
        <v>2401.9086092929042</v>
      </c>
      <c r="X242" s="2">
        <v>2367.3288781854221</v>
      </c>
      <c r="Z242" s="2">
        <v>2350.4550783646541</v>
      </c>
    </row>
    <row r="243" spans="1:27" ht="15.75" thickBot="1" x14ac:dyDescent="0.3">
      <c r="A243" s="2">
        <v>3</v>
      </c>
      <c r="C243" s="2">
        <f>IF(E243=E242,C242+1,1)</f>
        <v>38</v>
      </c>
      <c r="D243" s="2">
        <f>IF(K243=K242,D242,C243)</f>
        <v>38</v>
      </c>
      <c r="E243" s="2">
        <f>10+VALUE(RIGHT(LEFT(G243,3),1))</f>
        <v>16</v>
      </c>
      <c r="F243" s="2" t="str">
        <f>RIGHT(G243,2) &amp; IF(A243&lt;2,"x","")</f>
        <v>pm</v>
      </c>
      <c r="G243" s="7" t="s">
        <v>561</v>
      </c>
      <c r="H243" s="2" t="s">
        <v>562</v>
      </c>
      <c r="I243" s="2" t="s">
        <v>563</v>
      </c>
      <c r="K243" s="4">
        <f>LOOKUP(1E+100,M243:AB243)</f>
        <v>2319.3552787813851</v>
      </c>
      <c r="M243" s="4">
        <v>2466.6666666666665</v>
      </c>
      <c r="N243" s="2">
        <v>2484.9945721726535</v>
      </c>
      <c r="Q243" s="2">
        <v>2447.5139206527051</v>
      </c>
      <c r="U243" s="2">
        <v>2346.9486646462788</v>
      </c>
      <c r="Z243" s="2">
        <v>2319.3552787813851</v>
      </c>
    </row>
    <row r="244" spans="1:27" ht="15.75" thickBot="1" x14ac:dyDescent="0.3">
      <c r="A244" s="2">
        <v>3</v>
      </c>
      <c r="C244" s="2">
        <f>IF(E244=E243,C243+1,1)</f>
        <v>39</v>
      </c>
      <c r="D244" s="2">
        <f>IF(K244=K243,D243,C244)</f>
        <v>39</v>
      </c>
      <c r="E244" s="2">
        <f>10+VALUE(RIGHT(LEFT(G244,3),1))</f>
        <v>16</v>
      </c>
      <c r="F244" s="2" t="str">
        <f>RIGHT(G244,2) &amp; IF(A244&lt;2,"x","")</f>
        <v>pm</v>
      </c>
      <c r="G244" s="7" t="s">
        <v>564</v>
      </c>
      <c r="H244" s="2" t="s">
        <v>319</v>
      </c>
      <c r="I244" s="2" t="s">
        <v>565</v>
      </c>
      <c r="K244" s="4">
        <f>LOOKUP(1E+100,M244:AB244)</f>
        <v>2315.382958845129</v>
      </c>
      <c r="M244" s="4">
        <v>2600</v>
      </c>
      <c r="N244" s="2">
        <v>2525.7381070941042</v>
      </c>
      <c r="Q244" s="2">
        <v>2445.3637824126481</v>
      </c>
      <c r="S244" s="2">
        <v>2353.7762476658027</v>
      </c>
      <c r="Z244" s="2">
        <v>2340.1347322194806</v>
      </c>
      <c r="AA244" s="2">
        <v>2315.382958845129</v>
      </c>
    </row>
    <row r="245" spans="1:27" ht="15.75" thickBot="1" x14ac:dyDescent="0.3">
      <c r="A245" s="2">
        <v>4</v>
      </c>
      <c r="C245" s="2">
        <f>IF(E245=E244,C244+1,1)</f>
        <v>40</v>
      </c>
      <c r="D245" s="2">
        <f>IF(K245=K244,D244,C245)</f>
        <v>40</v>
      </c>
      <c r="E245" s="2">
        <f>10+VALUE(RIGHT(LEFT(G245,3),1))</f>
        <v>16</v>
      </c>
      <c r="F245" s="2" t="str">
        <f>RIGHT(G245,2) &amp; IF(A245&lt;2,"x","")</f>
        <v>pm</v>
      </c>
      <c r="G245" s="7" t="s">
        <v>566</v>
      </c>
      <c r="H245" s="2" t="s">
        <v>59</v>
      </c>
      <c r="I245" s="2" t="s">
        <v>567</v>
      </c>
      <c r="K245" s="4">
        <f>LOOKUP(1E+100,M245:AB245)</f>
        <v>2297.2736927336041</v>
      </c>
      <c r="M245" s="4">
        <v>2200</v>
      </c>
      <c r="N245" s="2">
        <v>2300.5676450564074</v>
      </c>
      <c r="P245" s="2">
        <v>2254.6857621127756</v>
      </c>
      <c r="R245" s="2">
        <v>2326.4086968613228</v>
      </c>
      <c r="V245" s="2">
        <v>2328.9803090678415</v>
      </c>
      <c r="Y245" s="2">
        <v>2346.2368985524554</v>
      </c>
      <c r="Z245" s="2">
        <v>2297.2736927336041</v>
      </c>
    </row>
    <row r="246" spans="1:27" ht="15.75" thickBot="1" x14ac:dyDescent="0.3">
      <c r="A246" s="2">
        <v>5</v>
      </c>
      <c r="C246" s="2">
        <f>IF(E246=E245,C245+1,1)</f>
        <v>41</v>
      </c>
      <c r="D246" s="2">
        <f>IF(K246=K245,D245,C246)</f>
        <v>41</v>
      </c>
      <c r="E246" s="2">
        <f>10+VALUE(RIGHT(LEFT(G246,3),1))</f>
        <v>16</v>
      </c>
      <c r="F246" s="2" t="str">
        <f>RIGHT(G246,2) &amp; IF(A246&lt;2,"x","")</f>
        <v>pm</v>
      </c>
      <c r="G246" s="7" t="s">
        <v>568</v>
      </c>
      <c r="H246" s="2" t="s">
        <v>68</v>
      </c>
      <c r="I246" s="2" t="s">
        <v>569</v>
      </c>
      <c r="K246" s="4">
        <f>LOOKUP(1E+100,M246:AB246)</f>
        <v>2295.0328193374703</v>
      </c>
      <c r="M246" s="4">
        <v>2200</v>
      </c>
      <c r="N246" s="2">
        <v>2205.6395016069678</v>
      </c>
      <c r="P246" s="2">
        <v>2227.6780733330411</v>
      </c>
      <c r="T246" s="2">
        <v>2232.9376131333092</v>
      </c>
      <c r="V246" s="2">
        <v>2244.7318183693492</v>
      </c>
      <c r="Y246" s="2">
        <v>2266.5461679077116</v>
      </c>
      <c r="Z246" s="2">
        <v>2295.0328193374703</v>
      </c>
    </row>
    <row r="247" spans="1:27" ht="15.75" thickBot="1" x14ac:dyDescent="0.3">
      <c r="A247" s="2">
        <v>3</v>
      </c>
      <c r="C247" s="2">
        <f>IF(E247=E246,C246+1,1)</f>
        <v>42</v>
      </c>
      <c r="D247" s="2">
        <f>IF(K247=K246,D246,C247)</f>
        <v>42</v>
      </c>
      <c r="E247" s="2">
        <f>10+VALUE(RIGHT(LEFT(G247,3),1))</f>
        <v>16</v>
      </c>
      <c r="F247" s="2" t="str">
        <f>RIGHT(G247,2) &amp; IF(A247&lt;2,"x","")</f>
        <v>pm</v>
      </c>
      <c r="G247" s="7" t="s">
        <v>570</v>
      </c>
      <c r="H247" s="2" t="s">
        <v>103</v>
      </c>
      <c r="I247" s="2" t="s">
        <v>571</v>
      </c>
      <c r="K247" s="4">
        <f>LOOKUP(1E+100,M247:AB247)</f>
        <v>2262.2116148112491</v>
      </c>
      <c r="M247" s="4">
        <v>2200</v>
      </c>
      <c r="N247" s="2">
        <v>2257.10442965842</v>
      </c>
      <c r="R247" s="2">
        <v>2319.5754471597766</v>
      </c>
      <c r="V247" s="2">
        <v>2358.0981333328009</v>
      </c>
      <c r="Z247" s="2">
        <v>2262.2116148112491</v>
      </c>
    </row>
    <row r="248" spans="1:27" ht="15.75" thickBot="1" x14ac:dyDescent="0.3">
      <c r="A248" s="2">
        <v>5</v>
      </c>
      <c r="C248" s="2">
        <f>IF(E248=E247,C247+1,1)</f>
        <v>43</v>
      </c>
      <c r="D248" s="2">
        <f>IF(K248=K247,D247,C248)</f>
        <v>43</v>
      </c>
      <c r="E248" s="2">
        <f>10+VALUE(RIGHT(LEFT(G248,3),1))</f>
        <v>16</v>
      </c>
      <c r="F248" s="2" t="str">
        <f>RIGHT(G248,2) &amp; IF(A248&lt;2,"x","")</f>
        <v>pm</v>
      </c>
      <c r="G248" s="7" t="s">
        <v>572</v>
      </c>
      <c r="H248" s="2" t="s">
        <v>71</v>
      </c>
      <c r="I248" s="2" t="s">
        <v>573</v>
      </c>
      <c r="K248" s="4">
        <f>LOOKUP(1E+100,M248:AB248)</f>
        <v>2216.675041530712</v>
      </c>
      <c r="M248" s="4">
        <v>2520</v>
      </c>
      <c r="O248" s="2">
        <v>2425.2333548952211</v>
      </c>
      <c r="R248" s="2">
        <v>2350.1265164045863</v>
      </c>
      <c r="S248" s="2">
        <v>2293.8902801654967</v>
      </c>
      <c r="U248" s="2">
        <v>2236.5765888252754</v>
      </c>
      <c r="X248" s="2">
        <v>2230.6084680440599</v>
      </c>
      <c r="Z248" s="2">
        <v>2240.2923428200756</v>
      </c>
      <c r="AA248" s="2">
        <v>2216.675041530712</v>
      </c>
    </row>
    <row r="249" spans="1:27" ht="15.75" thickBot="1" x14ac:dyDescent="0.3">
      <c r="A249" s="2">
        <v>2</v>
      </c>
      <c r="C249" s="2">
        <f>IF(E249=E248,C248+1,1)</f>
        <v>44</v>
      </c>
      <c r="D249" s="2">
        <f>IF(K249=K248,D248,C249)</f>
        <v>44</v>
      </c>
      <c r="E249" s="2">
        <f>10+VALUE(RIGHT(LEFT(G249,3),1))</f>
        <v>16</v>
      </c>
      <c r="F249" s="2" t="str">
        <f>RIGHT(G249,2) &amp; IF(A249&lt;2,"x","")</f>
        <v>pm</v>
      </c>
      <c r="G249" s="7" t="s">
        <v>574</v>
      </c>
      <c r="H249" s="2" t="s">
        <v>575</v>
      </c>
      <c r="I249" s="2" t="s">
        <v>575</v>
      </c>
      <c r="K249" s="4">
        <f>LOOKUP(1E+100,M249:AB249)</f>
        <v>2200</v>
      </c>
      <c r="M249" s="4">
        <v>2200</v>
      </c>
    </row>
    <row r="250" spans="1:27" ht="15.75" thickBot="1" x14ac:dyDescent="0.3">
      <c r="A250" s="2">
        <v>2</v>
      </c>
      <c r="C250" s="2">
        <f>IF(E250=E249,C249+1,1)</f>
        <v>45</v>
      </c>
      <c r="D250" s="2">
        <f>IF(K250=K249,D249,C250)</f>
        <v>45</v>
      </c>
      <c r="E250" s="2">
        <f>10+VALUE(RIGHT(LEFT(G250,3),1))</f>
        <v>16</v>
      </c>
      <c r="F250" s="2" t="str">
        <f>RIGHT(G250,2) &amp; IF(A250&lt;2,"x","")</f>
        <v>pm</v>
      </c>
      <c r="G250" s="7" t="s">
        <v>576</v>
      </c>
      <c r="H250" s="2" t="s">
        <v>160</v>
      </c>
      <c r="I250" s="2" t="s">
        <v>577</v>
      </c>
      <c r="K250" s="4">
        <f>LOOKUP(1E+100,M250:AB250)</f>
        <v>2171.5370803202081</v>
      </c>
      <c r="M250" s="4">
        <v>2200</v>
      </c>
      <c r="N250" s="2">
        <v>2167.8646917395886</v>
      </c>
      <c r="R250" s="2">
        <v>2137.9434054362405</v>
      </c>
      <c r="Z250" s="2">
        <v>2171.5370803202081</v>
      </c>
    </row>
    <row r="251" spans="1:27" ht="15.75" thickBot="1" x14ac:dyDescent="0.3">
      <c r="A251" s="2">
        <v>6</v>
      </c>
      <c r="C251" s="2">
        <f>IF(E251=E250,C250+1,1)</f>
        <v>46</v>
      </c>
      <c r="D251" s="2">
        <f>IF(K251=K250,D250,C251)</f>
        <v>46</v>
      </c>
      <c r="E251" s="2">
        <f>10+VALUE(RIGHT(LEFT(G251,3),1))</f>
        <v>16</v>
      </c>
      <c r="F251" s="2" t="str">
        <f>RIGHT(G251,2) &amp; IF(A251&lt;2,"x","")</f>
        <v>pm</v>
      </c>
      <c r="G251" s="7" t="s">
        <v>578</v>
      </c>
      <c r="H251" s="2" t="s">
        <v>332</v>
      </c>
      <c r="I251" s="2" t="s">
        <v>579</v>
      </c>
      <c r="K251" s="4">
        <f>LOOKUP(1E+100,M251:AB251)</f>
        <v>2068.6335593212789</v>
      </c>
      <c r="M251" s="4">
        <v>2200</v>
      </c>
      <c r="N251" s="2">
        <v>2184.8031351643695</v>
      </c>
      <c r="P251" s="2">
        <v>2150.5068766030936</v>
      </c>
      <c r="R251" s="2">
        <v>2174.3814709187727</v>
      </c>
      <c r="T251" s="2">
        <v>2183.8587141587232</v>
      </c>
      <c r="V251" s="2">
        <v>2158.8523452110021</v>
      </c>
      <c r="Y251" s="2">
        <v>2069.6815055524576</v>
      </c>
      <c r="Z251" s="2">
        <v>2068.6335593212789</v>
      </c>
    </row>
    <row r="252" spans="1:27" ht="15.75" thickBot="1" x14ac:dyDescent="0.3">
      <c r="A252" s="2">
        <v>5</v>
      </c>
      <c r="C252" s="2">
        <f>IF(E252=E251,C251+1,1)</f>
        <v>47</v>
      </c>
      <c r="D252" s="2">
        <f>IF(K252=K251,D251,C252)</f>
        <v>47</v>
      </c>
      <c r="E252" s="2">
        <f>10+VALUE(RIGHT(LEFT(G252,3),1))</f>
        <v>16</v>
      </c>
      <c r="F252" s="2" t="str">
        <f>RIGHT(G252,2) &amp; IF(A252&lt;2,"x","")</f>
        <v>pm</v>
      </c>
      <c r="G252" s="7" t="s">
        <v>580</v>
      </c>
      <c r="H252" s="2" t="s">
        <v>71</v>
      </c>
      <c r="I252" s="2" t="s">
        <v>581</v>
      </c>
      <c r="K252" s="4">
        <f>LOOKUP(1E+100,M252:AB252)</f>
        <v>2056.7205888231902</v>
      </c>
      <c r="M252" s="4">
        <v>2200</v>
      </c>
      <c r="P252" s="2">
        <v>2121.6584386119998</v>
      </c>
      <c r="R252" s="2">
        <v>2101.0093579087438</v>
      </c>
      <c r="T252" s="2">
        <v>2060.0243111368691</v>
      </c>
      <c r="V252" s="2">
        <v>2093.4860464191056</v>
      </c>
      <c r="Y252" s="2">
        <v>2092.2160198112019</v>
      </c>
      <c r="Z252" s="2">
        <v>2056.7205888231902</v>
      </c>
    </row>
    <row r="253" spans="1:27" ht="15.75" thickBot="1" x14ac:dyDescent="0.3">
      <c r="A253" s="2">
        <v>5</v>
      </c>
      <c r="C253" s="2">
        <f>IF(E253=E252,C252+1,1)</f>
        <v>48</v>
      </c>
      <c r="D253" s="2">
        <f>IF(K253=K252,D252,C253)</f>
        <v>48</v>
      </c>
      <c r="E253" s="2">
        <f>10+VALUE(RIGHT(LEFT(G253,3),1))</f>
        <v>16</v>
      </c>
      <c r="F253" s="2" t="str">
        <f>RIGHT(G253,2) &amp; IF(A253&lt;2,"x","")</f>
        <v>pm</v>
      </c>
      <c r="G253" s="7" t="s">
        <v>582</v>
      </c>
      <c r="H253" s="2" t="s">
        <v>110</v>
      </c>
      <c r="I253" s="2" t="s">
        <v>583</v>
      </c>
      <c r="K253" s="4">
        <f>LOOKUP(1E+100,M253:AB253)</f>
        <v>1962.1756439581527</v>
      </c>
      <c r="M253" s="4">
        <v>2200</v>
      </c>
      <c r="P253" s="2">
        <v>2110.7564614794505</v>
      </c>
      <c r="R253" s="2">
        <v>2040.4131961350554</v>
      </c>
      <c r="T253" s="2">
        <v>1974.2082336389813</v>
      </c>
      <c r="V253" s="2">
        <v>1964.5618831689187</v>
      </c>
      <c r="Y253" s="2">
        <v>2016.4619401870777</v>
      </c>
      <c r="Z253" s="2">
        <v>1962.1756439581527</v>
      </c>
    </row>
    <row r="254" spans="1:27" ht="15.75" thickBot="1" x14ac:dyDescent="0.3">
      <c r="A254" s="2">
        <v>6</v>
      </c>
      <c r="C254" s="2">
        <f>IF(E254=E253,C253+1,1)</f>
        <v>49</v>
      </c>
      <c r="D254" s="2">
        <f>IF(K254=K253,D253,C254)</f>
        <v>49</v>
      </c>
      <c r="E254" s="2">
        <f>10+VALUE(RIGHT(LEFT(G254,3),1))</f>
        <v>16</v>
      </c>
      <c r="F254" s="2" t="str">
        <f>RIGHT(G254,2) &amp; IF(A254&lt;2,"x","")</f>
        <v>pm</v>
      </c>
      <c r="G254" s="7" t="s">
        <v>584</v>
      </c>
      <c r="H254" s="2" t="s">
        <v>175</v>
      </c>
      <c r="I254" s="2" t="s">
        <v>585</v>
      </c>
      <c r="K254" s="4">
        <f>LOOKUP(1E+100,M254:AB254)</f>
        <v>1891.6086415166612</v>
      </c>
      <c r="M254" s="4">
        <v>2200</v>
      </c>
      <c r="N254" s="2">
        <v>2099.7319944356868</v>
      </c>
      <c r="P254" s="2">
        <v>2087.2532289979476</v>
      </c>
      <c r="R254" s="2">
        <v>2030.8189711712887</v>
      </c>
      <c r="T254" s="2">
        <v>2023.4525296522913</v>
      </c>
      <c r="V254" s="2">
        <v>1969.2943055592912</v>
      </c>
      <c r="Y254" s="2">
        <v>1920.8810866906501</v>
      </c>
      <c r="Z254" s="2">
        <v>1891.6086415166612</v>
      </c>
    </row>
    <row r="255" spans="1:27" ht="15.75" thickBot="1" x14ac:dyDescent="0.3">
      <c r="A255" s="2">
        <v>2</v>
      </c>
      <c r="C255" s="2">
        <f>IF(E255=E254,C254+1,1)</f>
        <v>1</v>
      </c>
      <c r="D255" s="2">
        <f>IF(K255=K254,D254,C255)</f>
        <v>1</v>
      </c>
      <c r="E255" s="2">
        <f>10+VALUE(RIGHT(LEFT(G255,3),1))</f>
        <v>17</v>
      </c>
      <c r="F255" s="2" t="str">
        <f>RIGHT(G255,2) &amp; IF(A255&lt;2,"x","")</f>
        <v>pm</v>
      </c>
      <c r="G255" s="7" t="s">
        <v>586</v>
      </c>
      <c r="H255" s="2" t="s">
        <v>59</v>
      </c>
      <c r="I255" s="2" t="s">
        <v>587</v>
      </c>
      <c r="K255" s="4">
        <f>LOOKUP(1E+100,M255:AB255)</f>
        <v>3018.7756272451966</v>
      </c>
      <c r="M255" s="4">
        <v>2800</v>
      </c>
      <c r="N255" s="2">
        <v>2883.400744604251</v>
      </c>
      <c r="X255" s="2">
        <v>2939.0237035390182</v>
      </c>
      <c r="Z255" s="2">
        <v>3018.7756272451966</v>
      </c>
    </row>
    <row r="256" spans="1:27" ht="15.75" thickBot="1" x14ac:dyDescent="0.3">
      <c r="A256" s="2">
        <v>3</v>
      </c>
      <c r="C256" s="2">
        <f>IF(E256=E255,C255+1,1)</f>
        <v>2</v>
      </c>
      <c r="D256" s="2">
        <f>IF(K256=K255,D255,C256)</f>
        <v>2</v>
      </c>
      <c r="E256" s="2">
        <f>10+VALUE(RIGHT(LEFT(G256,3),1))</f>
        <v>17</v>
      </c>
      <c r="F256" s="2" t="str">
        <f>RIGHT(G256,2) &amp; IF(A256&lt;2,"x","")</f>
        <v>pm</v>
      </c>
      <c r="G256" s="7" t="s">
        <v>588</v>
      </c>
      <c r="H256" s="2" t="s">
        <v>38</v>
      </c>
      <c r="I256" s="2" t="s">
        <v>589</v>
      </c>
      <c r="K256" s="4">
        <f>LOOKUP(1E+100,M256:AB256)</f>
        <v>2989.1427976493833</v>
      </c>
      <c r="M256" s="4">
        <v>2800</v>
      </c>
      <c r="N256" s="2">
        <v>2867.5671588765595</v>
      </c>
      <c r="U256" s="2">
        <v>2925.0650861988097</v>
      </c>
      <c r="X256" s="2">
        <v>2944.7926493554792</v>
      </c>
      <c r="Z256" s="2">
        <v>2989.1427976493833</v>
      </c>
    </row>
    <row r="257" spans="1:27" ht="15.75" thickBot="1" x14ac:dyDescent="0.3">
      <c r="A257" s="2">
        <v>2</v>
      </c>
      <c r="C257" s="2">
        <f>IF(E257=E256,C256+1,1)</f>
        <v>3</v>
      </c>
      <c r="D257" s="2">
        <f>IF(K257=K256,D256,C257)</f>
        <v>3</v>
      </c>
      <c r="E257" s="2">
        <f>10+VALUE(RIGHT(LEFT(G257,3),1))</f>
        <v>17</v>
      </c>
      <c r="F257" s="2" t="str">
        <f>RIGHT(G257,2) &amp; IF(A257&lt;2,"x","")</f>
        <v>pm</v>
      </c>
      <c r="G257" s="7" t="s">
        <v>590</v>
      </c>
      <c r="H257" s="2" t="s">
        <v>33</v>
      </c>
      <c r="I257" s="2" t="s">
        <v>591</v>
      </c>
      <c r="K257" s="4">
        <f>LOOKUP(1E+100,M257:AB257)</f>
        <v>2979.8879135826933</v>
      </c>
      <c r="M257" s="4">
        <v>2800</v>
      </c>
      <c r="N257" s="2">
        <v>2884.4734279306631</v>
      </c>
      <c r="S257" s="2">
        <v>2939.3440342396825</v>
      </c>
      <c r="Z257" s="2">
        <v>2979.8879135826933</v>
      </c>
    </row>
    <row r="258" spans="1:27" ht="15.75" thickBot="1" x14ac:dyDescent="0.3">
      <c r="A258" s="2">
        <v>9</v>
      </c>
      <c r="C258" s="2">
        <f>IF(E258=E257,C257+1,1)</f>
        <v>4</v>
      </c>
      <c r="D258" s="2">
        <f>IF(K258=K257,D257,C258)</f>
        <v>4</v>
      </c>
      <c r="E258" s="2">
        <f>10+VALUE(RIGHT(LEFT(G258,3),1))</f>
        <v>17</v>
      </c>
      <c r="F258" s="2" t="str">
        <f>RIGHT(G258,2) &amp; IF(A258&lt;2,"x","")</f>
        <v>pm</v>
      </c>
      <c r="G258" s="7" t="s">
        <v>592</v>
      </c>
      <c r="H258" s="2" t="s">
        <v>41</v>
      </c>
      <c r="I258" s="2" t="s">
        <v>593</v>
      </c>
      <c r="K258" s="4">
        <f>LOOKUP(1E+100,M258:AB258)</f>
        <v>2956.590023464943</v>
      </c>
      <c r="M258" s="4">
        <v>2800</v>
      </c>
      <c r="S258" s="2">
        <v>2935.0005733049352</v>
      </c>
      <c r="Z258" s="2">
        <v>2956.590023464943</v>
      </c>
    </row>
    <row r="259" spans="1:27" ht="15.75" thickBot="1" x14ac:dyDescent="0.3">
      <c r="A259" s="2">
        <v>2</v>
      </c>
      <c r="C259" s="2">
        <f>IF(E259=E258,C258+1,1)</f>
        <v>5</v>
      </c>
      <c r="D259" s="2">
        <f>IF(K259=K258,D258,C259)</f>
        <v>5</v>
      </c>
      <c r="E259" s="2">
        <f>10+VALUE(RIGHT(LEFT(G259,3),1))</f>
        <v>17</v>
      </c>
      <c r="F259" s="2" t="str">
        <f>RIGHT(G259,2) &amp; IF(A259&lt;2,"x","")</f>
        <v>pm</v>
      </c>
      <c r="G259" s="7" t="s">
        <v>594</v>
      </c>
      <c r="H259" s="2" t="s">
        <v>41</v>
      </c>
      <c r="I259" s="2" t="s">
        <v>595</v>
      </c>
      <c r="K259" s="4">
        <f>LOOKUP(1E+100,M259:AB259)</f>
        <v>2949.1565612481945</v>
      </c>
      <c r="M259" s="4">
        <v>2800</v>
      </c>
      <c r="Q259" s="2">
        <v>2858.3857212179432</v>
      </c>
      <c r="X259" s="2">
        <v>2916.364472158682</v>
      </c>
      <c r="Z259" s="2">
        <v>2949.1565612481945</v>
      </c>
    </row>
    <row r="260" spans="1:27" ht="15.75" thickBot="1" x14ac:dyDescent="0.3">
      <c r="A260" s="2">
        <v>2</v>
      </c>
      <c r="C260" s="2">
        <f>IF(E260=E259,C259+1,1)</f>
        <v>6</v>
      </c>
      <c r="D260" s="2">
        <f>IF(K260=K259,D259,C260)</f>
        <v>6</v>
      </c>
      <c r="E260" s="2">
        <f>10+VALUE(RIGHT(LEFT(G260,3),1))</f>
        <v>17</v>
      </c>
      <c r="F260" s="2" t="str">
        <f>RIGHT(G260,2) &amp; IF(A260&lt;2,"x","")</f>
        <v>pm</v>
      </c>
      <c r="G260" s="7" t="s">
        <v>596</v>
      </c>
      <c r="H260" s="2" t="s">
        <v>71</v>
      </c>
      <c r="I260" s="2" t="s">
        <v>597</v>
      </c>
      <c r="K260" s="4">
        <f>LOOKUP(1E+100,M260:AB260)</f>
        <v>2937.2487452987471</v>
      </c>
      <c r="M260" s="4">
        <v>2800</v>
      </c>
      <c r="U260" s="2">
        <v>2847.2951608773014</v>
      </c>
      <c r="Z260" s="2">
        <v>2855.3465261821134</v>
      </c>
      <c r="AA260" s="2">
        <v>2937.2487452987471</v>
      </c>
    </row>
    <row r="261" spans="1:27" ht="15.75" thickBot="1" x14ac:dyDescent="0.3">
      <c r="A261" s="2">
        <v>2</v>
      </c>
      <c r="C261" s="2">
        <f>IF(E261=E260,C260+1,1)</f>
        <v>7</v>
      </c>
      <c r="D261" s="2">
        <f>IF(K261=K260,D260,C261)</f>
        <v>7</v>
      </c>
      <c r="E261" s="2">
        <f>10+VALUE(RIGHT(LEFT(G261,3),1))</f>
        <v>17</v>
      </c>
      <c r="F261" s="2" t="str">
        <f>RIGHT(G261,2) &amp; IF(A261&lt;2,"x","")</f>
        <v>pm</v>
      </c>
      <c r="G261" s="7" t="s">
        <v>598</v>
      </c>
      <c r="H261" s="2" t="s">
        <v>62</v>
      </c>
      <c r="I261" s="2" t="s">
        <v>599</v>
      </c>
      <c r="K261" s="4">
        <f>LOOKUP(1E+100,M261:AB261)</f>
        <v>2912.6649957686964</v>
      </c>
      <c r="M261" s="4">
        <v>2800</v>
      </c>
      <c r="N261" s="2">
        <v>2862.5695768480277</v>
      </c>
      <c r="S261" s="2">
        <v>2912.6649957686964</v>
      </c>
    </row>
    <row r="262" spans="1:27" ht="15.75" thickBot="1" x14ac:dyDescent="0.3">
      <c r="A262" s="2">
        <v>4</v>
      </c>
      <c r="C262" s="2">
        <f>IF(E262=E261,C261+1,1)</f>
        <v>8</v>
      </c>
      <c r="D262" s="2">
        <f>IF(K262=K261,D261,C262)</f>
        <v>8</v>
      </c>
      <c r="E262" s="2">
        <v>17</v>
      </c>
      <c r="F262" s="2" t="str">
        <f>RIGHT(G262,2) &amp; IF(A262&lt;2,"x","")</f>
        <v>pm</v>
      </c>
      <c r="G262" s="7" t="s">
        <v>600</v>
      </c>
      <c r="H262" s="2" t="s">
        <v>175</v>
      </c>
      <c r="I262" s="1" t="s">
        <v>601</v>
      </c>
      <c r="K262" s="4">
        <f>LOOKUP(1E+100,M262:AB262)</f>
        <v>2909.3784212787659</v>
      </c>
      <c r="M262" s="4">
        <v>3000</v>
      </c>
      <c r="N262" s="2">
        <v>2923.3705063730417</v>
      </c>
      <c r="S262" s="2">
        <v>2870.1300156836487</v>
      </c>
      <c r="U262" s="2">
        <v>2877.1627664453995</v>
      </c>
      <c r="X262" s="2">
        <v>2894.0670866847254</v>
      </c>
      <c r="Z262" s="2">
        <v>2909.3784212787659</v>
      </c>
    </row>
    <row r="263" spans="1:27" ht="15.75" thickBot="1" x14ac:dyDescent="0.3">
      <c r="A263" s="2">
        <v>2</v>
      </c>
      <c r="C263" s="2">
        <f>IF(E263=E262,C262+1,1)</f>
        <v>9</v>
      </c>
      <c r="D263" s="2">
        <f>IF(K263=K262,D262,C263)</f>
        <v>9</v>
      </c>
      <c r="E263" s="2">
        <f>10+VALUE(RIGHT(LEFT(G263,3),1))</f>
        <v>17</v>
      </c>
      <c r="F263" s="2" t="str">
        <f>RIGHT(G263,2) &amp; IF(A263&lt;2,"x","")</f>
        <v>pm</v>
      </c>
      <c r="G263" s="7" t="s">
        <v>602</v>
      </c>
      <c r="H263" s="2" t="s">
        <v>548</v>
      </c>
      <c r="I263" s="2" t="s">
        <v>603</v>
      </c>
      <c r="K263" s="4">
        <f>LOOKUP(1E+100,M263:AB263)</f>
        <v>2883.4629083306709</v>
      </c>
      <c r="M263" s="4">
        <v>2700</v>
      </c>
      <c r="O263" s="2">
        <v>2794.4237384167063</v>
      </c>
      <c r="R263" s="2">
        <v>2883.4629083306709</v>
      </c>
    </row>
    <row r="264" spans="1:27" ht="15.75" thickBot="1" x14ac:dyDescent="0.3">
      <c r="A264" s="2">
        <v>6</v>
      </c>
      <c r="C264" s="2">
        <f>IF(E264=E263,C263+1,1)</f>
        <v>10</v>
      </c>
      <c r="D264" s="2">
        <f>IF(K264=K263,D263,C264)</f>
        <v>10</v>
      </c>
      <c r="E264" s="2">
        <f>10+VALUE(RIGHT(LEFT(G264,3),1))</f>
        <v>17</v>
      </c>
      <c r="F264" s="2" t="str">
        <f>RIGHT(G264,2) &amp; IF(A264&lt;2,"x","")</f>
        <v>pm</v>
      </c>
      <c r="G264" s="7" t="s">
        <v>604</v>
      </c>
      <c r="H264" s="2" t="s">
        <v>126</v>
      </c>
      <c r="I264" s="2" t="s">
        <v>605</v>
      </c>
      <c r="K264" s="4">
        <f>LOOKUP(1E+100,M264:AB264)</f>
        <v>2832.5740482177307</v>
      </c>
      <c r="M264" s="4">
        <v>2800</v>
      </c>
      <c r="N264" s="2">
        <v>2788.613370840842</v>
      </c>
      <c r="O264" s="2">
        <v>2814.2053279486454</v>
      </c>
      <c r="Q264" s="2">
        <v>2899.8603734166913</v>
      </c>
      <c r="S264" s="2">
        <v>2876.3985629291305</v>
      </c>
      <c r="U264" s="2">
        <v>2878.2911853191854</v>
      </c>
      <c r="X264" s="2">
        <v>2838.4342280586247</v>
      </c>
      <c r="Z264" s="2">
        <v>2838.9440737563987</v>
      </c>
      <c r="AA264" s="2">
        <v>2832.5740482177307</v>
      </c>
    </row>
    <row r="265" spans="1:27" ht="15.75" thickBot="1" x14ac:dyDescent="0.3">
      <c r="A265" s="2">
        <v>2</v>
      </c>
      <c r="C265" s="2">
        <f>IF(E265=E264,C264+1,1)</f>
        <v>11</v>
      </c>
      <c r="D265" s="2">
        <f>IF(K265=K264,D264,C265)</f>
        <v>11</v>
      </c>
      <c r="E265" s="2">
        <f>10+VALUE(RIGHT(LEFT(G265,3),1))</f>
        <v>17</v>
      </c>
      <c r="F265" s="2" t="str">
        <f>RIGHT(G265,2) &amp; IF(A265&lt;2,"x","")</f>
        <v>pm</v>
      </c>
      <c r="G265" s="7" t="s">
        <v>606</v>
      </c>
      <c r="H265" s="2" t="s">
        <v>41</v>
      </c>
      <c r="I265" s="2" t="s">
        <v>607</v>
      </c>
      <c r="K265" s="4">
        <f>LOOKUP(1E+100,M265:AB265)</f>
        <v>2826.2421978060015</v>
      </c>
      <c r="M265" s="4">
        <v>2800</v>
      </c>
      <c r="Q265" s="2">
        <v>2826.3517474004116</v>
      </c>
      <c r="X265" s="2">
        <v>2805.6108401137367</v>
      </c>
      <c r="Z265" s="2">
        <v>2826.2421978060015</v>
      </c>
    </row>
    <row r="266" spans="1:27" ht="15.75" thickBot="1" x14ac:dyDescent="0.3">
      <c r="A266" s="2">
        <v>2</v>
      </c>
      <c r="C266" s="2">
        <f>IF(E266=E265,C265+1,1)</f>
        <v>12</v>
      </c>
      <c r="D266" s="2">
        <f>IF(K266=K265,D265,C266)</f>
        <v>12</v>
      </c>
      <c r="E266" s="2">
        <f>10+VALUE(RIGHT(LEFT(G266,3),1))</f>
        <v>17</v>
      </c>
      <c r="F266" s="2" t="str">
        <f>RIGHT(G266,2) &amp; IF(A266&lt;2,"x","")</f>
        <v>pm</v>
      </c>
      <c r="G266" s="7" t="s">
        <v>608</v>
      </c>
      <c r="H266" s="2" t="s">
        <v>41</v>
      </c>
      <c r="I266" s="2" t="s">
        <v>609</v>
      </c>
      <c r="K266" s="4">
        <f>LOOKUP(1E+100,M266:AB266)</f>
        <v>2814.4762141022816</v>
      </c>
      <c r="M266" s="4">
        <v>2800</v>
      </c>
      <c r="Q266" s="2">
        <v>2765.8210495612107</v>
      </c>
      <c r="X266" s="2">
        <v>2814.4762141022816</v>
      </c>
    </row>
    <row r="267" spans="1:27" ht="15.75" thickBot="1" x14ac:dyDescent="0.3">
      <c r="A267" s="2">
        <v>4</v>
      </c>
      <c r="C267" s="2">
        <f>IF(E267=E266,C266+1,1)</f>
        <v>13</v>
      </c>
      <c r="D267" s="2">
        <f>IF(K267=K266,D266,C267)</f>
        <v>13</v>
      </c>
      <c r="E267" s="2">
        <f>10+VALUE(RIGHT(LEFT(G267,3),1))</f>
        <v>17</v>
      </c>
      <c r="F267" s="2" t="str">
        <f>RIGHT(G267,2) &amp; IF(A267&lt;2,"x","")</f>
        <v>pm</v>
      </c>
      <c r="G267" s="7" t="s">
        <v>610</v>
      </c>
      <c r="H267" s="2" t="s">
        <v>38</v>
      </c>
      <c r="I267" s="2" t="s">
        <v>611</v>
      </c>
      <c r="K267" s="4">
        <f>LOOKUP(1E+100,M267:AB267)</f>
        <v>2802.550880024276</v>
      </c>
      <c r="M267" s="4">
        <v>2800</v>
      </c>
      <c r="N267" s="2">
        <v>2772.6883830507059</v>
      </c>
      <c r="S267" s="2">
        <v>2770.5919328591026</v>
      </c>
      <c r="U267" s="2">
        <v>2748.3076056916043</v>
      </c>
      <c r="X267" s="2">
        <v>2779.5422732007687</v>
      </c>
      <c r="Z267" s="2">
        <v>2802.550880024276</v>
      </c>
    </row>
    <row r="268" spans="1:27" ht="15.75" thickBot="1" x14ac:dyDescent="0.3">
      <c r="A268" s="2">
        <v>2</v>
      </c>
      <c r="C268" s="2">
        <f>IF(E268=E267,C267+1,1)</f>
        <v>14</v>
      </c>
      <c r="D268" s="2">
        <f>IF(K268=K267,D267,C268)</f>
        <v>14</v>
      </c>
      <c r="E268" s="2">
        <f>10+VALUE(RIGHT(LEFT(G268,3),1))</f>
        <v>17</v>
      </c>
      <c r="F268" s="2" t="str">
        <f>RIGHT(G268,2) &amp; IF(A268&lt;2,"x","")</f>
        <v>pm</v>
      </c>
      <c r="G268" s="7" t="s">
        <v>612</v>
      </c>
      <c r="H268" s="2" t="s">
        <v>185</v>
      </c>
      <c r="I268" s="2" t="s">
        <v>613</v>
      </c>
      <c r="K268" s="4">
        <f>LOOKUP(1E+100,M268:AB268)</f>
        <v>2782.385493137363</v>
      </c>
      <c r="M268" s="4">
        <v>2800</v>
      </c>
      <c r="N268" s="2">
        <v>2818.3627486726305</v>
      </c>
      <c r="S268" s="2">
        <v>2828.0857373936233</v>
      </c>
      <c r="Z268" s="2">
        <v>2782.385493137363</v>
      </c>
    </row>
    <row r="269" spans="1:27" x14ac:dyDescent="0.25">
      <c r="A269" s="2">
        <v>3</v>
      </c>
      <c r="C269" s="2">
        <f>IF(E269=E268,C268+1,1)</f>
        <v>15</v>
      </c>
      <c r="D269" s="2">
        <f>IF(K269=K268,D268,C269)</f>
        <v>15</v>
      </c>
      <c r="E269" s="2">
        <f>10+VALUE(RIGHT(LEFT(G269,3),1))</f>
        <v>17</v>
      </c>
      <c r="F269" s="2" t="str">
        <f>RIGHT(G269,2) &amp; IF(A269&lt;2,"x","")</f>
        <v>pm</v>
      </c>
      <c r="G269" s="6" t="s">
        <v>614</v>
      </c>
      <c r="H269" s="2" t="s">
        <v>543</v>
      </c>
      <c r="I269" s="2" t="s">
        <v>615</v>
      </c>
      <c r="K269" s="4">
        <f>LOOKUP(1E+100,M269:AB269)</f>
        <v>2720.0193329812623</v>
      </c>
      <c r="M269" s="4">
        <v>2800</v>
      </c>
      <c r="N269" s="2">
        <v>2751.13696940203</v>
      </c>
      <c r="Q269" s="2">
        <v>2730.6261837017146</v>
      </c>
      <c r="U269" s="2">
        <v>2738.6217463380426</v>
      </c>
      <c r="Z269" s="2">
        <v>2720.0193329812623</v>
      </c>
    </row>
    <row r="270" spans="1:27" ht="15.75" thickBot="1" x14ac:dyDescent="0.3">
      <c r="A270" s="2">
        <v>3</v>
      </c>
      <c r="C270" s="2">
        <f>IF(E270=E269,C269+1,1)</f>
        <v>16</v>
      </c>
      <c r="D270" s="2">
        <f>IF(K270=K269,D269,C270)</f>
        <v>16</v>
      </c>
      <c r="E270" s="2">
        <f>10+VALUE(RIGHT(LEFT(G270,3),1))</f>
        <v>17</v>
      </c>
      <c r="F270" s="2" t="str">
        <f>RIGHT(G270,2) &amp; IF(A270&lt;2,"x","")</f>
        <v>pm</v>
      </c>
      <c r="G270" s="6" t="s">
        <v>616</v>
      </c>
      <c r="H270" s="2" t="s">
        <v>175</v>
      </c>
      <c r="I270" s="2" t="s">
        <v>617</v>
      </c>
      <c r="K270" s="4">
        <f>LOOKUP(1E+100,M270:AB270)</f>
        <v>2611.9714565838917</v>
      </c>
      <c r="M270" s="4">
        <v>2800</v>
      </c>
      <c r="N270" s="2">
        <v>2791.7304161443744</v>
      </c>
      <c r="U270" s="2">
        <v>2748.146059400724</v>
      </c>
      <c r="X270" s="2">
        <v>2657.3202424283313</v>
      </c>
      <c r="Z270" s="2">
        <v>2611.9714565838917</v>
      </c>
    </row>
    <row r="271" spans="1:27" ht="15.75" thickBot="1" x14ac:dyDescent="0.3">
      <c r="A271" s="2">
        <v>2</v>
      </c>
      <c r="C271" s="2">
        <f>IF(E271=E270,C270+1,1)</f>
        <v>17</v>
      </c>
      <c r="D271" s="2">
        <f>IF(K271=K270,D270,C271)</f>
        <v>17</v>
      </c>
      <c r="E271" s="2">
        <f>10+VALUE(RIGHT(LEFT(G271,3),1))</f>
        <v>17</v>
      </c>
      <c r="F271" s="2" t="str">
        <f>RIGHT(G271,2) &amp; IF(A271&lt;2,"x","")</f>
        <v>pm</v>
      </c>
      <c r="G271" s="7" t="s">
        <v>618</v>
      </c>
      <c r="H271" s="2" t="s">
        <v>180</v>
      </c>
      <c r="I271" s="2" t="s">
        <v>619</v>
      </c>
      <c r="K271" s="4">
        <f>LOOKUP(1E+100,M271:AB271)</f>
        <v>2603.8172432883725</v>
      </c>
      <c r="M271" s="4">
        <v>2600</v>
      </c>
      <c r="P271" s="2">
        <v>2681.5640956051152</v>
      </c>
      <c r="X271" s="2">
        <v>2678.1112894836242</v>
      </c>
      <c r="Z271" s="2">
        <v>2603.8172432883725</v>
      </c>
    </row>
    <row r="272" spans="1:27" ht="15.75" thickBot="1" x14ac:dyDescent="0.3">
      <c r="A272" s="2">
        <v>4</v>
      </c>
      <c r="C272" s="2">
        <f>IF(E272=E271,C271+1,1)</f>
        <v>18</v>
      </c>
      <c r="D272" s="2">
        <f>IF(K272=K271,D271,C272)</f>
        <v>18</v>
      </c>
      <c r="E272" s="2">
        <f>10+VALUE(RIGHT(LEFT(G272,3),1))</f>
        <v>17</v>
      </c>
      <c r="F272" s="2" t="str">
        <f>RIGHT(G272,2) &amp; IF(A272&lt;2,"x","")</f>
        <v>pm</v>
      </c>
      <c r="G272" s="7" t="s">
        <v>620</v>
      </c>
      <c r="H272" s="2" t="s">
        <v>47</v>
      </c>
      <c r="I272" s="2" t="s">
        <v>621</v>
      </c>
      <c r="K272" s="4">
        <f>LOOKUP(1E+100,M272:AB272)</f>
        <v>2586.1113988468082</v>
      </c>
      <c r="M272" s="4">
        <v>2400</v>
      </c>
      <c r="P272" s="2">
        <v>2468.1330546272334</v>
      </c>
      <c r="T272" s="2">
        <v>2564.3647136502914</v>
      </c>
      <c r="V272" s="2">
        <v>2548.0713292276728</v>
      </c>
      <c r="Y272" s="2">
        <v>2562.6163683885202</v>
      </c>
      <c r="Z272" s="2">
        <v>2586.1113988468082</v>
      </c>
    </row>
    <row r="273" spans="1:27" ht="15.75" thickBot="1" x14ac:dyDescent="0.3">
      <c r="A273" s="2">
        <v>9</v>
      </c>
      <c r="C273" s="2">
        <f>IF(E273=E272,C272+1,1)</f>
        <v>19</v>
      </c>
      <c r="D273" s="2">
        <f>IF(K273=K272,D272,C273)</f>
        <v>19</v>
      </c>
      <c r="E273" s="2">
        <f>10+VALUE(RIGHT(LEFT(G273,3),1))</f>
        <v>17</v>
      </c>
      <c r="F273" s="2" t="str">
        <f>RIGHT(G273,2) &amp; IF(A273&lt;2,"x","")</f>
        <v>pm</v>
      </c>
      <c r="G273" s="7" t="s">
        <v>622</v>
      </c>
      <c r="H273" s="2" t="s">
        <v>180</v>
      </c>
      <c r="I273" s="2" t="s">
        <v>623</v>
      </c>
      <c r="K273" s="4">
        <f>LOOKUP(1E+100,M273:AB273)</f>
        <v>2579.83927702354</v>
      </c>
      <c r="M273" s="4">
        <v>2400</v>
      </c>
      <c r="N273" s="2">
        <v>2478.8818187421125</v>
      </c>
      <c r="Z273" s="2">
        <v>2579.83927702354</v>
      </c>
    </row>
    <row r="274" spans="1:27" ht="15.75" thickBot="1" x14ac:dyDescent="0.3">
      <c r="A274" s="2">
        <v>4</v>
      </c>
      <c r="C274" s="2">
        <f>IF(E274=E273,C273+1,1)</f>
        <v>20</v>
      </c>
      <c r="D274" s="2">
        <f>IF(K274=K273,D273,C274)</f>
        <v>20</v>
      </c>
      <c r="E274" s="2">
        <f>10+VALUE(RIGHT(LEFT(G274,3),1))</f>
        <v>17</v>
      </c>
      <c r="F274" s="2" t="str">
        <f>RIGHT(G274,2) &amp; IF(A274&lt;2,"x","")</f>
        <v>pm</v>
      </c>
      <c r="G274" s="7" t="s">
        <v>624</v>
      </c>
      <c r="H274" s="2" t="s">
        <v>170</v>
      </c>
      <c r="I274" s="2" t="s">
        <v>625</v>
      </c>
      <c r="K274" s="4">
        <f>LOOKUP(1E+100,M274:AB274)</f>
        <v>2554.0317846275693</v>
      </c>
      <c r="M274" s="4">
        <v>2700</v>
      </c>
      <c r="N274" s="2">
        <v>2679.8518140388892</v>
      </c>
      <c r="P274" s="2">
        <v>2691.0457489396435</v>
      </c>
      <c r="R274" s="2">
        <v>2702.2388979489729</v>
      </c>
      <c r="U274" s="2">
        <v>2657.4563181438411</v>
      </c>
      <c r="X274" s="2">
        <v>2591.1715653907145</v>
      </c>
      <c r="Z274" s="2">
        <v>2554.0317846275693</v>
      </c>
    </row>
    <row r="275" spans="1:27" ht="15.75" thickBot="1" x14ac:dyDescent="0.3">
      <c r="A275" s="2">
        <v>6</v>
      </c>
      <c r="C275" s="2">
        <f>IF(E275=E274,C274+1,1)</f>
        <v>21</v>
      </c>
      <c r="D275" s="2">
        <f>IF(K275=K274,D274,C275)</f>
        <v>21</v>
      </c>
      <c r="E275" s="2">
        <f>10+VALUE(RIGHT(LEFT(G275,3),1))</f>
        <v>17</v>
      </c>
      <c r="F275" s="2" t="str">
        <f>RIGHT(G275,2) &amp; IF(A275&lt;2,"x","")</f>
        <v>pm</v>
      </c>
      <c r="G275" s="7" t="s">
        <v>626</v>
      </c>
      <c r="H275" s="2" t="s">
        <v>359</v>
      </c>
      <c r="I275" s="2" t="s">
        <v>627</v>
      </c>
      <c r="K275" s="4">
        <f>LOOKUP(1E+100,M275:AB275)</f>
        <v>2551.4414207820805</v>
      </c>
      <c r="M275" s="4">
        <v>2400</v>
      </c>
      <c r="N275" s="2">
        <v>2485.102740002772</v>
      </c>
      <c r="P275" s="2">
        <v>2514.8919691027772</v>
      </c>
      <c r="R275" s="2">
        <v>2521.0881305614625</v>
      </c>
      <c r="T275" s="2">
        <v>2565.4750382985299</v>
      </c>
      <c r="V275" s="2">
        <v>2613.5654417331543</v>
      </c>
      <c r="Y275" s="2">
        <v>2618.9941431477846</v>
      </c>
      <c r="Z275" s="2">
        <v>2551.4414207820805</v>
      </c>
    </row>
    <row r="276" spans="1:27" ht="15.75" thickBot="1" x14ac:dyDescent="0.3">
      <c r="A276" s="2">
        <v>6</v>
      </c>
      <c r="C276" s="2">
        <f>IF(E276=E275,C275+1,1)</f>
        <v>22</v>
      </c>
      <c r="D276" s="2">
        <f>IF(K276=K275,D275,C276)</f>
        <v>22</v>
      </c>
      <c r="E276" s="2">
        <f>10+VALUE(RIGHT(LEFT(G276,3),1))</f>
        <v>17</v>
      </c>
      <c r="F276" s="2" t="str">
        <f>RIGHT(G276,2) &amp; IF(A276&lt;2,"x","")</f>
        <v>pm</v>
      </c>
      <c r="G276" s="7" t="s">
        <v>628</v>
      </c>
      <c r="H276" s="2" t="s">
        <v>126</v>
      </c>
      <c r="I276" s="2" t="s">
        <v>629</v>
      </c>
      <c r="K276" s="4">
        <f>LOOKUP(1E+100,M276:AB276)</f>
        <v>2518.5116926229834</v>
      </c>
      <c r="M276" s="4">
        <v>2800</v>
      </c>
      <c r="N276" s="2">
        <v>2717.360487587956</v>
      </c>
      <c r="O276" s="2">
        <v>2636.882868884421</v>
      </c>
      <c r="Q276" s="2">
        <v>2597.4069489073968</v>
      </c>
      <c r="S276" s="2">
        <v>2546.3808742089386</v>
      </c>
      <c r="U276" s="2">
        <v>2509.4345167936444</v>
      </c>
      <c r="X276" s="2">
        <v>2533.198517883307</v>
      </c>
      <c r="Z276" s="2">
        <v>2551.0602924010473</v>
      </c>
      <c r="AA276" s="2">
        <v>2518.5116926229834</v>
      </c>
    </row>
    <row r="277" spans="1:27" ht="15.75" thickBot="1" x14ac:dyDescent="0.3">
      <c r="A277" s="2">
        <v>5</v>
      </c>
      <c r="C277" s="2">
        <f>IF(E277=E276,C276+1,1)</f>
        <v>23</v>
      </c>
      <c r="D277" s="2">
        <f>IF(K277=K276,D276,C277)</f>
        <v>23</v>
      </c>
      <c r="E277" s="2">
        <f>10+VALUE(RIGHT(LEFT(G277,3),1))</f>
        <v>17</v>
      </c>
      <c r="F277" s="2" t="str">
        <f>RIGHT(G277,2) &amp; IF(A277&lt;2,"x","")</f>
        <v>pm</v>
      </c>
      <c r="G277" s="7" t="s">
        <v>630</v>
      </c>
      <c r="H277" s="2" t="s">
        <v>631</v>
      </c>
      <c r="I277" s="2" t="s">
        <v>632</v>
      </c>
      <c r="K277" s="4">
        <f>LOOKUP(1E+100,M277:AB277)</f>
        <v>2500.2553018084341</v>
      </c>
      <c r="M277" s="4">
        <v>2480</v>
      </c>
      <c r="N277" s="2">
        <v>2435.5314955718441</v>
      </c>
      <c r="P277" s="2">
        <v>2394.1724837578158</v>
      </c>
      <c r="R277" s="2">
        <v>2410.6122745918465</v>
      </c>
      <c r="X277" s="2">
        <v>2433.1703229698401</v>
      </c>
      <c r="Y277" s="2">
        <v>2495.6388357193432</v>
      </c>
      <c r="Z277" s="2">
        <v>2500.2553018084341</v>
      </c>
    </row>
    <row r="278" spans="1:27" ht="15.75" thickBot="1" x14ac:dyDescent="0.3">
      <c r="A278" s="2">
        <v>3</v>
      </c>
      <c r="C278" s="2">
        <f>IF(E278=E277,C277+1,1)</f>
        <v>24</v>
      </c>
      <c r="D278" s="2">
        <f>IF(K278=K277,D277,C278)</f>
        <v>24</v>
      </c>
      <c r="E278" s="2">
        <f>10+VALUE(RIGHT(LEFT(G278,3),1))</f>
        <v>17</v>
      </c>
      <c r="F278" s="2" t="str">
        <f>RIGHT(G278,2) &amp; IF(A278&lt;2,"x","")</f>
        <v>pm</v>
      </c>
      <c r="G278" s="7" t="s">
        <v>633</v>
      </c>
      <c r="H278" s="2" t="s">
        <v>185</v>
      </c>
      <c r="I278" s="2" t="s">
        <v>634</v>
      </c>
      <c r="K278" s="4">
        <f>LOOKUP(1E+100,M278:AB278)</f>
        <v>2422.9067225684234</v>
      </c>
      <c r="M278" s="4">
        <v>2666.6666666666665</v>
      </c>
      <c r="N278" s="2">
        <v>2652.6394894027562</v>
      </c>
      <c r="S278" s="2">
        <v>2587.0013919096541</v>
      </c>
      <c r="V278" s="2">
        <v>2494.4150493990619</v>
      </c>
      <c r="Z278" s="2">
        <v>2422.9067225684234</v>
      </c>
    </row>
    <row r="279" spans="1:27" ht="15.75" thickBot="1" x14ac:dyDescent="0.3">
      <c r="A279" s="2">
        <v>5</v>
      </c>
      <c r="C279" s="2">
        <f>IF(E279=E278,C278+1,1)</f>
        <v>25</v>
      </c>
      <c r="D279" s="2">
        <f>IF(K279=K278,D278,C279)</f>
        <v>25</v>
      </c>
      <c r="E279" s="2">
        <f>10+VALUE(RIGHT(LEFT(G279,3),1))</f>
        <v>17</v>
      </c>
      <c r="F279" s="2" t="str">
        <f>RIGHT(G279,2) &amp; IF(A279&lt;2,"x","")</f>
        <v>pm</v>
      </c>
      <c r="G279" s="7" t="s">
        <v>635</v>
      </c>
      <c r="H279" s="2" t="s">
        <v>324</v>
      </c>
      <c r="I279" s="2" t="s">
        <v>636</v>
      </c>
      <c r="K279" s="4">
        <f>LOOKUP(1E+100,M279:AB279)</f>
        <v>2408.5693888019605</v>
      </c>
      <c r="M279" s="4">
        <v>2800</v>
      </c>
      <c r="N279" s="2">
        <v>2676.1238933058703</v>
      </c>
      <c r="O279" s="2">
        <v>2636.585816484896</v>
      </c>
      <c r="Q279" s="2">
        <v>2573.4064124020911</v>
      </c>
      <c r="S279" s="2">
        <v>2528.5824602470984</v>
      </c>
      <c r="U279" s="2">
        <v>2515.0495252407268</v>
      </c>
      <c r="X279" s="2">
        <v>2453.3571145090468</v>
      </c>
      <c r="Z279" s="2">
        <v>2408.5693888019605</v>
      </c>
    </row>
    <row r="280" spans="1:27" ht="15.75" thickBot="1" x14ac:dyDescent="0.3">
      <c r="A280" s="2">
        <v>5</v>
      </c>
      <c r="C280" s="2">
        <f>IF(E280=E279,C279+1,1)</f>
        <v>26</v>
      </c>
      <c r="D280" s="2">
        <f>IF(K280=K279,D279,C280)</f>
        <v>26</v>
      </c>
      <c r="E280" s="2">
        <f>10+VALUE(RIGHT(LEFT(G280,3),1))</f>
        <v>17</v>
      </c>
      <c r="F280" s="2" t="str">
        <f>RIGHT(G280,2) &amp; IF(A280&lt;2,"x","")</f>
        <v>pm</v>
      </c>
      <c r="G280" s="7" t="s">
        <v>637</v>
      </c>
      <c r="H280" s="2" t="s">
        <v>324</v>
      </c>
      <c r="I280" s="2" t="s">
        <v>638</v>
      </c>
      <c r="K280" s="4">
        <f>LOOKUP(1E+100,M280:AB280)</f>
        <v>2364.4893110782759</v>
      </c>
      <c r="M280" s="4">
        <v>2400</v>
      </c>
      <c r="P280" s="2">
        <v>2396.350328366495</v>
      </c>
      <c r="R280" s="2">
        <v>2381.480244509718</v>
      </c>
      <c r="T280" s="2">
        <v>2368.1097891440731</v>
      </c>
      <c r="V280" s="2">
        <v>2366.2181457246129</v>
      </c>
      <c r="Y280" s="2">
        <v>2362.8839040966413</v>
      </c>
      <c r="Z280" s="2">
        <v>2364.4893110782759</v>
      </c>
    </row>
    <row r="281" spans="1:27" ht="15.75" thickBot="1" x14ac:dyDescent="0.3">
      <c r="A281" s="2">
        <v>5</v>
      </c>
      <c r="C281" s="2">
        <f>IF(E281=E280,C280+1,1)</f>
        <v>27</v>
      </c>
      <c r="D281" s="2">
        <f>IF(K281=K280,D280,C281)</f>
        <v>27</v>
      </c>
      <c r="E281" s="2">
        <f>10+VALUE(RIGHT(LEFT(G281,3),1))</f>
        <v>17</v>
      </c>
      <c r="F281" s="2" t="str">
        <f>RIGHT(G281,2) &amp; IF(A281&lt;2,"x","")</f>
        <v>pm</v>
      </c>
      <c r="G281" s="7" t="s">
        <v>639</v>
      </c>
      <c r="H281" s="2" t="s">
        <v>258</v>
      </c>
      <c r="I281" s="2" t="s">
        <v>640</v>
      </c>
      <c r="K281" s="4">
        <f>LOOKUP(1E+100,M281:AB281)</f>
        <v>2332.9108910441219</v>
      </c>
      <c r="M281" s="4">
        <v>2400</v>
      </c>
      <c r="P281" s="2">
        <v>2377.0577831974756</v>
      </c>
      <c r="R281" s="2">
        <v>2362.4551524627695</v>
      </c>
      <c r="T281" s="2">
        <v>2297.4134646980656</v>
      </c>
      <c r="V281" s="2">
        <v>2316.9693435250088</v>
      </c>
      <c r="Y281" s="2">
        <v>2269.3861637510331</v>
      </c>
      <c r="Z281" s="2">
        <v>2332.9108910441219</v>
      </c>
    </row>
    <row r="282" spans="1:27" ht="15.75" thickBot="1" x14ac:dyDescent="0.3">
      <c r="A282" s="2">
        <v>4</v>
      </c>
      <c r="C282" s="2">
        <f>IF(E282=E281,C281+1,1)</f>
        <v>28</v>
      </c>
      <c r="D282" s="2">
        <f>IF(K282=K281,D281,C282)</f>
        <v>28</v>
      </c>
      <c r="E282" s="2">
        <f>10+VALUE(RIGHT(LEFT(G282,3),1))</f>
        <v>17</v>
      </c>
      <c r="F282" s="2" t="str">
        <f>RIGHT(G282,2) &amp; IF(A282&lt;2,"x","")</f>
        <v>pm</v>
      </c>
      <c r="G282" s="7" t="s">
        <v>641</v>
      </c>
      <c r="H282" s="2" t="s">
        <v>44</v>
      </c>
      <c r="I282" s="2" t="s">
        <v>642</v>
      </c>
      <c r="K282" s="4">
        <f>LOOKUP(1E+100,M282:AB282)</f>
        <v>2263.4342811466186</v>
      </c>
      <c r="M282" s="4">
        <v>2400</v>
      </c>
      <c r="P282" s="2">
        <v>2363.104111980278</v>
      </c>
      <c r="R282" s="2">
        <v>2292.272735104119</v>
      </c>
      <c r="T282" s="2">
        <v>2341.988044525126</v>
      </c>
      <c r="V282" s="2">
        <v>2295.6593251114527</v>
      </c>
      <c r="Z282" s="2">
        <v>2263.4342811466186</v>
      </c>
    </row>
    <row r="283" spans="1:27" x14ac:dyDescent="0.25">
      <c r="A283" s="2">
        <v>5</v>
      </c>
      <c r="C283" s="2">
        <f>IF(E283=E282,C282+1,1)</f>
        <v>29</v>
      </c>
      <c r="D283" s="2">
        <f>IF(K283=K282,D282,C283)</f>
        <v>29</v>
      </c>
      <c r="E283" s="2">
        <f>10+VALUE(RIGHT(LEFT(G283,3),1))</f>
        <v>17</v>
      </c>
      <c r="F283" s="2" t="str">
        <f>RIGHT(G283,2) &amp; IF(A283&lt;2,"x","")</f>
        <v>pm</v>
      </c>
      <c r="G283" s="6" t="s">
        <v>643</v>
      </c>
      <c r="H283" s="2" t="s">
        <v>348</v>
      </c>
      <c r="I283" s="2" t="s">
        <v>644</v>
      </c>
      <c r="K283" s="4">
        <f>LOOKUP(1E+100,M283:AB283)</f>
        <v>2202.0979989690472</v>
      </c>
      <c r="M283" s="4">
        <v>2400</v>
      </c>
      <c r="P283" s="2">
        <v>2342.2676456044619</v>
      </c>
      <c r="R283" s="2">
        <v>2297.8364635020403</v>
      </c>
      <c r="T283" s="2">
        <v>2285.3844487645038</v>
      </c>
      <c r="V283" s="2">
        <v>2256.3284327249585</v>
      </c>
      <c r="Y283" s="2">
        <v>2213.0611409318358</v>
      </c>
      <c r="Z283" s="2">
        <v>2202.0979989690472</v>
      </c>
    </row>
    <row r="284" spans="1:27" ht="15.75" thickBot="1" x14ac:dyDescent="0.3">
      <c r="A284" s="2">
        <v>3</v>
      </c>
      <c r="C284" s="2">
        <f>IF(E284=E283,C283+1,1)</f>
        <v>30</v>
      </c>
      <c r="D284" s="2">
        <f>IF(K284=K283,D283,C284)</f>
        <v>30</v>
      </c>
      <c r="E284" s="2">
        <f>10+VALUE(RIGHT(LEFT(G284,3),1))</f>
        <v>17</v>
      </c>
      <c r="F284" s="2" t="str">
        <f>RIGHT(G284,2) &amp; IF(A284&lt;2,"x","")</f>
        <v>pm</v>
      </c>
      <c r="G284" s="6" t="s">
        <v>645</v>
      </c>
      <c r="H284" s="2" t="s">
        <v>562</v>
      </c>
      <c r="I284" s="2" t="s">
        <v>646</v>
      </c>
      <c r="K284" s="4">
        <f>LOOKUP(1E+100,M284:AB284)</f>
        <v>2189.0077121045156</v>
      </c>
      <c r="M284" s="4">
        <v>2400</v>
      </c>
      <c r="P284" s="2">
        <v>2371.8988284322095</v>
      </c>
      <c r="R284" s="2">
        <v>2318.9065358886801</v>
      </c>
      <c r="T284" s="2">
        <v>2239.4863451838692</v>
      </c>
      <c r="Z284" s="2">
        <v>2189.0077121045156</v>
      </c>
    </row>
    <row r="285" spans="1:27" ht="15.75" thickBot="1" x14ac:dyDescent="0.3">
      <c r="A285" s="2">
        <v>2</v>
      </c>
      <c r="C285" s="2">
        <f>IF(E285=E284,C284+1,1)</f>
        <v>1</v>
      </c>
      <c r="D285" s="2">
        <f>IF(K285=K284,D284,C285)</f>
        <v>1</v>
      </c>
      <c r="E285" s="2">
        <f>10+VALUE(RIGHT(LEFT(G285,3),1))</f>
        <v>18</v>
      </c>
      <c r="F285" s="2" t="str">
        <f>RIGHT(G285,2) &amp; IF(A285&lt;2,"x","")</f>
        <v>pm</v>
      </c>
      <c r="G285" s="7" t="s">
        <v>647</v>
      </c>
      <c r="H285" s="2" t="s">
        <v>110</v>
      </c>
      <c r="I285" s="2" t="s">
        <v>648</v>
      </c>
      <c r="K285" s="4">
        <f>LOOKUP(1E+100,M285:AB285)</f>
        <v>3220.3446964285299</v>
      </c>
      <c r="M285" s="4">
        <v>3000</v>
      </c>
      <c r="O285" s="2">
        <v>3098.2470919057287</v>
      </c>
      <c r="X285" s="2">
        <v>3093.0970676461707</v>
      </c>
      <c r="Z285" s="2">
        <v>3193.2137168845284</v>
      </c>
      <c r="AA285" s="2">
        <v>3220.3446964285299</v>
      </c>
    </row>
    <row r="286" spans="1:27" ht="15.75" thickBot="1" x14ac:dyDescent="0.3">
      <c r="A286" s="2">
        <v>3</v>
      </c>
      <c r="C286" s="2">
        <f>IF(E286=E285,C285+1,1)</f>
        <v>2</v>
      </c>
      <c r="D286" s="2">
        <f>IF(K286=K285,D285,C286)</f>
        <v>2</v>
      </c>
      <c r="E286" s="2">
        <f>10+VALUE(RIGHT(LEFT(G286,3),1))</f>
        <v>18</v>
      </c>
      <c r="F286" s="2" t="str">
        <f>RIGHT(G286,2) &amp; IF(A286&lt;2,"x","")</f>
        <v>pm</v>
      </c>
      <c r="G286" s="7" t="s">
        <v>649</v>
      </c>
      <c r="H286" s="2" t="s">
        <v>68</v>
      </c>
      <c r="I286" s="2" t="s">
        <v>650</v>
      </c>
      <c r="K286" s="4">
        <f>LOOKUP(1E+100,M286:AB286)</f>
        <v>3198.8788626798528</v>
      </c>
      <c r="M286" s="4">
        <v>3000</v>
      </c>
      <c r="N286" s="2">
        <v>3102.5664852497189</v>
      </c>
      <c r="S286" s="2">
        <v>3155.304986712817</v>
      </c>
      <c r="X286" s="2">
        <v>3173.5507045376103</v>
      </c>
      <c r="Z286" s="2">
        <v>3198.8788626798528</v>
      </c>
    </row>
    <row r="287" spans="1:27" ht="15.75" thickBot="1" x14ac:dyDescent="0.3">
      <c r="A287" s="2">
        <v>2</v>
      </c>
      <c r="C287" s="2">
        <f>IF(E287=E286,C286+1,1)</f>
        <v>3</v>
      </c>
      <c r="D287" s="2">
        <f>IF(K287=K286,D286,C287)</f>
        <v>3</v>
      </c>
      <c r="E287" s="2">
        <f>10+VALUE(RIGHT(LEFT(G287,3),1))</f>
        <v>18</v>
      </c>
      <c r="F287" s="2" t="str">
        <f>RIGHT(G287,2) &amp; IF(A287&lt;2,"x","")</f>
        <v>pm</v>
      </c>
      <c r="G287" s="7" t="s">
        <v>651</v>
      </c>
      <c r="H287" s="2" t="s">
        <v>71</v>
      </c>
      <c r="I287" s="2" t="s">
        <v>652</v>
      </c>
      <c r="K287" s="4">
        <f>LOOKUP(1E+100,M287:AB287)</f>
        <v>3149.257537507573</v>
      </c>
      <c r="M287" s="4">
        <v>3000</v>
      </c>
      <c r="U287" s="2">
        <v>3097.1891039506086</v>
      </c>
      <c r="Z287" s="2">
        <v>3133.2309745651442</v>
      </c>
      <c r="AA287" s="2">
        <v>3149.257537507573</v>
      </c>
    </row>
    <row r="288" spans="1:27" ht="15.75" thickBot="1" x14ac:dyDescent="0.3">
      <c r="A288" s="2">
        <v>2</v>
      </c>
      <c r="C288" s="2">
        <f>IF(E288=E287,C287+1,1)</f>
        <v>4</v>
      </c>
      <c r="D288" s="2">
        <f>IF(K288=K287,D287,C288)</f>
        <v>4</v>
      </c>
      <c r="E288" s="2">
        <f>10+VALUE(RIGHT(LEFT(G288,3),1))</f>
        <v>18</v>
      </c>
      <c r="F288" s="2" t="str">
        <f>RIGHT(G288,2) &amp; IF(A288&lt;2,"x","")</f>
        <v>pm</v>
      </c>
      <c r="G288" s="7" t="s">
        <v>653</v>
      </c>
      <c r="H288" s="2" t="s">
        <v>33</v>
      </c>
      <c r="I288" s="2" t="s">
        <v>654</v>
      </c>
      <c r="K288" s="4">
        <f>LOOKUP(1E+100,M288:AB288)</f>
        <v>3137.3098929793141</v>
      </c>
      <c r="M288" s="4">
        <v>3000</v>
      </c>
      <c r="N288" s="2">
        <v>3112.5054438428688</v>
      </c>
      <c r="X288" s="2">
        <v>3137.3098929793141</v>
      </c>
    </row>
    <row r="289" spans="1:27" ht="15.75" thickBot="1" x14ac:dyDescent="0.3">
      <c r="A289" s="2">
        <v>2</v>
      </c>
      <c r="C289" s="2">
        <f>IF(E289=E288,C288+1,1)</f>
        <v>5</v>
      </c>
      <c r="D289" s="2">
        <f>IF(K289=K288,D288,C289)</f>
        <v>5</v>
      </c>
      <c r="E289" s="2">
        <f>10+VALUE(RIGHT(LEFT(G289,3),1))</f>
        <v>18</v>
      </c>
      <c r="F289" s="2" t="str">
        <f>RIGHT(G289,2) &amp; IF(A289&lt;2,"x","")</f>
        <v>pm</v>
      </c>
      <c r="G289" s="7" t="s">
        <v>655</v>
      </c>
      <c r="H289" s="2" t="s">
        <v>185</v>
      </c>
      <c r="I289" s="2" t="s">
        <v>656</v>
      </c>
      <c r="K289" s="4">
        <f>LOOKUP(1E+100,M289:AB289)</f>
        <v>3079.0894884379968</v>
      </c>
      <c r="M289" s="4">
        <v>3000</v>
      </c>
      <c r="N289" s="2">
        <v>3053.9739053639432</v>
      </c>
      <c r="S289" s="2">
        <v>3050.0580432768488</v>
      </c>
      <c r="Z289" s="2">
        <v>3079.0894884379968</v>
      </c>
    </row>
    <row r="290" spans="1:27" ht="15.75" thickBot="1" x14ac:dyDescent="0.3">
      <c r="A290" s="2">
        <v>2</v>
      </c>
      <c r="C290" s="2">
        <f>IF(E290=E289,C289+1,1)</f>
        <v>6</v>
      </c>
      <c r="D290" s="2">
        <f>IF(K290=K289,D289,C290)</f>
        <v>6</v>
      </c>
      <c r="E290" s="2">
        <f>10+VALUE(RIGHT(LEFT(G290,3),1))</f>
        <v>18</v>
      </c>
      <c r="F290" s="2" t="str">
        <f>RIGHT(G290,2) &amp; IF(A290&lt;2,"x","")</f>
        <v>pm</v>
      </c>
      <c r="G290" s="7" t="s">
        <v>657</v>
      </c>
      <c r="H290" s="2" t="s">
        <v>41</v>
      </c>
      <c r="I290" s="2" t="s">
        <v>658</v>
      </c>
      <c r="K290" s="4">
        <f>LOOKUP(1E+100,M290:AB290)</f>
        <v>3055.843586897945</v>
      </c>
      <c r="M290" s="4">
        <v>3000</v>
      </c>
      <c r="Q290" s="2">
        <v>3077.6041380111647</v>
      </c>
      <c r="X290" s="2">
        <v>3062.900187224001</v>
      </c>
      <c r="Z290" s="2">
        <v>3055.843586897945</v>
      </c>
    </row>
    <row r="291" spans="1:27" ht="15.75" thickBot="1" x14ac:dyDescent="0.3">
      <c r="A291" s="2">
        <v>2</v>
      </c>
      <c r="C291" s="2">
        <f>IF(E291=E290,C290+1,1)</f>
        <v>7</v>
      </c>
      <c r="D291" s="2">
        <f>IF(K291=K290,D290,C291)</f>
        <v>7</v>
      </c>
      <c r="E291" s="2">
        <f>10+VALUE(RIGHT(LEFT(G291,3),1))</f>
        <v>18</v>
      </c>
      <c r="F291" s="2" t="str">
        <f>RIGHT(G291,2) &amp; IF(A291&lt;2,"x","")</f>
        <v>pm</v>
      </c>
      <c r="G291" s="7" t="s">
        <v>659</v>
      </c>
      <c r="H291" s="2" t="s">
        <v>247</v>
      </c>
      <c r="I291" s="2" t="s">
        <v>660</v>
      </c>
      <c r="K291" s="4">
        <f>LOOKUP(1E+100,M291:AB291)</f>
        <v>2981.528625034457</v>
      </c>
      <c r="M291" s="4">
        <v>3000</v>
      </c>
      <c r="S291" s="2">
        <v>2947.2163655409822</v>
      </c>
      <c r="X291" s="2">
        <v>2938.7526488485305</v>
      </c>
      <c r="Z291" s="2">
        <v>2981.528625034457</v>
      </c>
    </row>
    <row r="292" spans="1:27" ht="15.75" thickBot="1" x14ac:dyDescent="0.3">
      <c r="A292" s="2">
        <v>6</v>
      </c>
      <c r="C292" s="2">
        <f>IF(E292=E291,C291+1,1)</f>
        <v>8</v>
      </c>
      <c r="D292" s="2">
        <f>IF(K292=K291,D291,C292)</f>
        <v>8</v>
      </c>
      <c r="E292" s="2">
        <f>10+VALUE(RIGHT(LEFT(G292,3),1))</f>
        <v>18</v>
      </c>
      <c r="F292" s="2" t="str">
        <f>RIGHT(G292,2) &amp; IF(A292&lt;2,"x","")</f>
        <v>pm</v>
      </c>
      <c r="G292" s="7" t="s">
        <v>661</v>
      </c>
      <c r="H292" s="2" t="s">
        <v>324</v>
      </c>
      <c r="I292" s="2" t="s">
        <v>662</v>
      </c>
      <c r="K292" s="4">
        <f>LOOKUP(1E+100,M292:AB292)</f>
        <v>2980.2664820359678</v>
      </c>
      <c r="M292" s="4">
        <v>3000</v>
      </c>
      <c r="N292" s="2">
        <v>2983.3439155068722</v>
      </c>
      <c r="O292" s="2">
        <v>2983.0368584373987</v>
      </c>
      <c r="Q292" s="2">
        <v>2928.4521461553572</v>
      </c>
      <c r="S292" s="2">
        <v>2931.327775071416</v>
      </c>
      <c r="U292" s="2">
        <v>2948.9337168031825</v>
      </c>
      <c r="X292" s="2">
        <v>2975.2534691803125</v>
      </c>
      <c r="Z292" s="2">
        <v>2980.2664820359678</v>
      </c>
    </row>
    <row r="293" spans="1:27" ht="15.75" thickBot="1" x14ac:dyDescent="0.3">
      <c r="A293" s="2">
        <v>4</v>
      </c>
      <c r="C293" s="2">
        <f>IF(E293=E292,C292+1,1)</f>
        <v>9</v>
      </c>
      <c r="D293" s="2">
        <f>IF(K293=K292,D292,C293)</f>
        <v>9</v>
      </c>
      <c r="E293" s="2">
        <f>10+VALUE(RIGHT(LEFT(G293,3),1))</f>
        <v>18</v>
      </c>
      <c r="F293" s="2" t="str">
        <f>RIGHT(G293,2) &amp; IF(A293&lt;2,"x","")</f>
        <v>pm</v>
      </c>
      <c r="G293" s="7" t="s">
        <v>663</v>
      </c>
      <c r="H293" s="2" t="s">
        <v>345</v>
      </c>
      <c r="I293" s="2" t="s">
        <v>664</v>
      </c>
      <c r="K293" s="4">
        <f>LOOKUP(1E+100,M293:AB293)</f>
        <v>2954.4826922614307</v>
      </c>
      <c r="M293" s="4">
        <v>3000</v>
      </c>
      <c r="N293" s="2">
        <v>3013.831801785821</v>
      </c>
      <c r="Q293" s="2">
        <v>3033.5857008901476</v>
      </c>
      <c r="U293" s="2">
        <v>2987.0082466668723</v>
      </c>
      <c r="X293" s="2">
        <v>2983.6504214841352</v>
      </c>
      <c r="Z293" s="2">
        <v>2954.4826922614307</v>
      </c>
    </row>
    <row r="294" spans="1:27" ht="15.75" thickBot="1" x14ac:dyDescent="0.3">
      <c r="A294" s="2">
        <v>6</v>
      </c>
      <c r="C294" s="2">
        <f>IF(E294=E293,C293+1,1)</f>
        <v>10</v>
      </c>
      <c r="D294" s="2">
        <f>IF(K294=K293,D293,C294)</f>
        <v>10</v>
      </c>
      <c r="E294" s="2">
        <f>10+VALUE(RIGHT(LEFT(G294,3),1))</f>
        <v>18</v>
      </c>
      <c r="F294" s="2" t="str">
        <f>RIGHT(G294,2) &amp; IF(A294&lt;2,"x","")</f>
        <v>pm</v>
      </c>
      <c r="G294" s="7" t="s">
        <v>665</v>
      </c>
      <c r="H294" s="2" t="s">
        <v>126</v>
      </c>
      <c r="I294" s="2" t="s">
        <v>666</v>
      </c>
      <c r="K294" s="4">
        <f>LOOKUP(1E+100,M294:AB294)</f>
        <v>2953.0699038823614</v>
      </c>
      <c r="M294" s="4">
        <v>3000</v>
      </c>
      <c r="N294" s="2">
        <v>3039.2061599140261</v>
      </c>
      <c r="O294" s="2">
        <v>3068.4709066327337</v>
      </c>
      <c r="Q294" s="2">
        <v>3086.6827577182848</v>
      </c>
      <c r="S294" s="2">
        <v>3057.6414696518159</v>
      </c>
      <c r="U294" s="2">
        <v>3046.1137355407382</v>
      </c>
      <c r="X294" s="2">
        <v>2973.8365056802218</v>
      </c>
      <c r="Z294" s="2">
        <v>2921.3069621519508</v>
      </c>
      <c r="AA294" s="2">
        <v>2953.0699038823614</v>
      </c>
    </row>
    <row r="295" spans="1:27" ht="15.75" thickBot="1" x14ac:dyDescent="0.3">
      <c r="A295" s="2">
        <v>2</v>
      </c>
      <c r="C295" s="2">
        <f>IF(E295=E294,C294+1,1)</f>
        <v>11</v>
      </c>
      <c r="D295" s="2">
        <f>IF(K295=K294,D294,C295)</f>
        <v>11</v>
      </c>
      <c r="E295" s="2">
        <f>10+VALUE(RIGHT(LEFT(G295,3),1))</f>
        <v>18</v>
      </c>
      <c r="F295" s="2" t="str">
        <f>RIGHT(G295,2) &amp; IF(A295&lt;2,"x","")</f>
        <v>pm</v>
      </c>
      <c r="G295" s="7" t="s">
        <v>667</v>
      </c>
      <c r="H295" s="2" t="s">
        <v>41</v>
      </c>
      <c r="I295" s="2" t="s">
        <v>668</v>
      </c>
      <c r="K295" s="4">
        <f>LOOKUP(1E+100,M295:AB295)</f>
        <v>2938.4533473033716</v>
      </c>
      <c r="M295" s="4">
        <v>2800</v>
      </c>
      <c r="Q295" s="2">
        <v>2928.3748866990759</v>
      </c>
      <c r="V295" s="2">
        <v>2938.4533473033716</v>
      </c>
    </row>
    <row r="296" spans="1:27" ht="15.75" thickBot="1" x14ac:dyDescent="0.3">
      <c r="A296" s="2">
        <v>2</v>
      </c>
      <c r="C296" s="2">
        <f>IF(E296=E295,C295+1,1)</f>
        <v>12</v>
      </c>
      <c r="D296" s="2">
        <f>IF(K296=K295,D295,C296)</f>
        <v>12</v>
      </c>
      <c r="E296" s="2">
        <f>10+VALUE(RIGHT(LEFT(G296,3),1))</f>
        <v>18</v>
      </c>
      <c r="F296" s="2" t="str">
        <f>RIGHT(G296,2) &amp; IF(A296&lt;2,"x","")</f>
        <v>pm</v>
      </c>
      <c r="G296" s="7" t="s">
        <v>669</v>
      </c>
      <c r="H296" s="2" t="s">
        <v>670</v>
      </c>
      <c r="I296" s="2" t="s">
        <v>671</v>
      </c>
      <c r="K296" s="4">
        <f>LOOKUP(1E+100,M296:AB296)</f>
        <v>2934.1677466898186</v>
      </c>
      <c r="M296" s="4">
        <v>3000</v>
      </c>
      <c r="Q296" s="2">
        <v>3005.5847621791931</v>
      </c>
      <c r="S296" s="2">
        <v>2934.1677466898186</v>
      </c>
    </row>
    <row r="297" spans="1:27" ht="15.75" thickBot="1" x14ac:dyDescent="0.3">
      <c r="A297" s="2">
        <v>6</v>
      </c>
      <c r="C297" s="2">
        <f>IF(E297=E296,C296+1,1)</f>
        <v>13</v>
      </c>
      <c r="D297" s="2">
        <f>IF(K297=K296,D296,C297)</f>
        <v>13</v>
      </c>
      <c r="E297" s="2">
        <f>10+VALUE(RIGHT(LEFT(G297,3),1))</f>
        <v>18</v>
      </c>
      <c r="F297" s="2" t="str">
        <f>RIGHT(G297,2) &amp; IF(A297&lt;2,"x","")</f>
        <v>pm</v>
      </c>
      <c r="G297" s="7" t="s">
        <v>672</v>
      </c>
      <c r="H297" s="2" t="s">
        <v>359</v>
      </c>
      <c r="I297" s="2" t="s">
        <v>673</v>
      </c>
      <c r="K297" s="4">
        <f>LOOKUP(1E+100,M297:AB297)</f>
        <v>2858.0309507746265</v>
      </c>
      <c r="M297" s="4">
        <v>3000</v>
      </c>
      <c r="N297" s="2">
        <v>2930.0074874638208</v>
      </c>
      <c r="O297" s="2">
        <v>2960.1164176262682</v>
      </c>
      <c r="Q297" s="2">
        <v>2915.4845214047614</v>
      </c>
      <c r="S297" s="2">
        <v>2932.4121837254356</v>
      </c>
      <c r="U297" s="2">
        <v>2903.6291611571369</v>
      </c>
      <c r="X297" s="2">
        <v>2897.4373929058866</v>
      </c>
      <c r="Z297" s="2">
        <v>2858.0309507746265</v>
      </c>
    </row>
    <row r="298" spans="1:27" ht="15.75" thickBot="1" x14ac:dyDescent="0.3">
      <c r="A298" s="2">
        <v>5</v>
      </c>
      <c r="C298" s="2">
        <f>IF(E298=E297,C297+1,1)</f>
        <v>14</v>
      </c>
      <c r="D298" s="2">
        <f>IF(K298=K297,D297,C298)</f>
        <v>14</v>
      </c>
      <c r="E298" s="2">
        <f>10+VALUE(RIGHT(LEFT(G298,3),1))</f>
        <v>18</v>
      </c>
      <c r="F298" s="2" t="str">
        <f>RIGHT(G298,2) &amp; IF(A298&lt;2,"x","")</f>
        <v>pm</v>
      </c>
      <c r="G298" s="7" t="s">
        <v>674</v>
      </c>
      <c r="H298" s="2" t="s">
        <v>110</v>
      </c>
      <c r="I298" s="2" t="s">
        <v>675</v>
      </c>
      <c r="K298" s="4">
        <f>LOOKUP(1E+100,M298:AB298)</f>
        <v>2823.2181697163869</v>
      </c>
      <c r="M298" s="4">
        <v>2600</v>
      </c>
      <c r="P298" s="2">
        <v>2702.3380821974415</v>
      </c>
      <c r="R298" s="2">
        <v>2780.5674705136421</v>
      </c>
      <c r="T298" s="2">
        <v>2831.9020255825176</v>
      </c>
      <c r="V298" s="2">
        <v>2848.4561487025476</v>
      </c>
      <c r="Y298" s="2">
        <v>2889.2749257803707</v>
      </c>
      <c r="Z298" s="2">
        <v>2823.2181697163869</v>
      </c>
    </row>
    <row r="299" spans="1:27" ht="15.75" thickBot="1" x14ac:dyDescent="0.3">
      <c r="A299" s="2">
        <v>9</v>
      </c>
      <c r="C299" s="2">
        <f>IF(E299=E298,C298+1,1)</f>
        <v>15</v>
      </c>
      <c r="D299" s="2">
        <f>IF(K299=K298,D298,C299)</f>
        <v>15</v>
      </c>
      <c r="E299" s="2">
        <f>10+VALUE(RIGHT(LEFT(G299,3),1))</f>
        <v>18</v>
      </c>
      <c r="F299" s="2" t="str">
        <f>RIGHT(G299,2) &amp; IF(A299&lt;2,"x","")</f>
        <v>pm</v>
      </c>
      <c r="G299" s="7" t="s">
        <v>676</v>
      </c>
      <c r="H299" s="2" t="s">
        <v>180</v>
      </c>
      <c r="I299" s="2" t="s">
        <v>677</v>
      </c>
      <c r="K299" s="4">
        <f>LOOKUP(1E+100,M299:AB299)</f>
        <v>2791.3588537920841</v>
      </c>
      <c r="M299" s="4">
        <v>2600</v>
      </c>
      <c r="N299" s="2">
        <v>2701.359207802976</v>
      </c>
      <c r="Z299" s="2">
        <v>2791.3588537920841</v>
      </c>
    </row>
    <row r="300" spans="1:27" ht="15.75" thickBot="1" x14ac:dyDescent="0.3">
      <c r="A300" s="2">
        <v>9</v>
      </c>
      <c r="C300" s="2">
        <f>IF(E300=E299,C299+1,1)</f>
        <v>16</v>
      </c>
      <c r="D300" s="2">
        <f>IF(K300=K299,D299,C300)</f>
        <v>16</v>
      </c>
      <c r="E300" s="2">
        <f>10+VALUE(RIGHT(LEFT(G300,3),1))</f>
        <v>18</v>
      </c>
      <c r="F300" s="2" t="str">
        <f>RIGHT(G300,2) &amp; IF(A300&lt;2,"x","")</f>
        <v>pm</v>
      </c>
      <c r="G300" s="7" t="s">
        <v>678</v>
      </c>
      <c r="H300" s="2" t="s">
        <v>180</v>
      </c>
      <c r="I300" s="2" t="s">
        <v>679</v>
      </c>
      <c r="K300" s="4">
        <f>LOOKUP(1E+100,M300:AB300)</f>
        <v>2783.2705442765468</v>
      </c>
      <c r="M300" s="4">
        <v>2600</v>
      </c>
      <c r="N300" s="2">
        <v>2734.132862468613</v>
      </c>
      <c r="Z300" s="2">
        <v>2783.2705442765468</v>
      </c>
    </row>
    <row r="301" spans="1:27" ht="15.75" thickBot="1" x14ac:dyDescent="0.3">
      <c r="A301" s="2">
        <v>4</v>
      </c>
      <c r="C301" s="2">
        <f>IF(E301=E300,C300+1,1)</f>
        <v>17</v>
      </c>
      <c r="D301" s="2">
        <f>IF(K301=K300,D300,C301)</f>
        <v>17</v>
      </c>
      <c r="E301" s="2">
        <f>10+VALUE(RIGHT(LEFT(G301,3),1))</f>
        <v>18</v>
      </c>
      <c r="F301" s="2" t="str">
        <f>RIGHT(G301,2) &amp; IF(A301&lt;2,"x","")</f>
        <v>pm</v>
      </c>
      <c r="G301" s="7" t="s">
        <v>680</v>
      </c>
      <c r="H301" s="2" t="s">
        <v>160</v>
      </c>
      <c r="I301" s="2" t="s">
        <v>681</v>
      </c>
      <c r="K301" s="4">
        <f>LOOKUP(1E+100,M301:AB301)</f>
        <v>2760.2169777044924</v>
      </c>
      <c r="M301" s="4">
        <v>2900</v>
      </c>
      <c r="N301" s="2">
        <v>2848.363278977763</v>
      </c>
      <c r="O301" s="2">
        <v>2879.585414934339</v>
      </c>
      <c r="S301" s="2">
        <v>2811.6668234679523</v>
      </c>
      <c r="X301" s="2">
        <v>2789.6652226901592</v>
      </c>
      <c r="Z301" s="2">
        <v>2775.2684379675979</v>
      </c>
      <c r="AA301" s="2">
        <v>2760.2169777044924</v>
      </c>
    </row>
    <row r="302" spans="1:27" ht="15.75" thickBot="1" x14ac:dyDescent="0.3">
      <c r="A302" s="2">
        <v>6</v>
      </c>
      <c r="C302" s="2">
        <f>IF(E302=E301,C301+1,1)</f>
        <v>18</v>
      </c>
      <c r="D302" s="2">
        <f>IF(K302=K301,D301,C302)</f>
        <v>18</v>
      </c>
      <c r="E302" s="2">
        <f>10+VALUE(RIGHT(LEFT(G302,3),1))</f>
        <v>18</v>
      </c>
      <c r="F302" s="2" t="str">
        <f>RIGHT(G302,2) &amp; IF(A302&lt;2,"x","")</f>
        <v>pm</v>
      </c>
      <c r="G302" s="7" t="s">
        <v>682</v>
      </c>
      <c r="H302" s="2" t="s">
        <v>81</v>
      </c>
      <c r="I302" s="2" t="s">
        <v>683</v>
      </c>
      <c r="K302" s="4">
        <f>LOOKUP(1E+100,M302:AB302)</f>
        <v>2677.2779286915556</v>
      </c>
      <c r="M302" s="4">
        <v>2800</v>
      </c>
      <c r="O302" s="2">
        <v>2789.6122532184468</v>
      </c>
      <c r="Q302" s="2">
        <v>2800.9368719552945</v>
      </c>
      <c r="R302" s="2">
        <v>2792.6342522168334</v>
      </c>
      <c r="U302" s="2">
        <v>2777.8096882562054</v>
      </c>
      <c r="V302" s="2">
        <v>2829.1230639464129</v>
      </c>
      <c r="Y302" s="2">
        <v>2791.5591792338519</v>
      </c>
      <c r="Z302" s="2">
        <v>2677.2779286915556</v>
      </c>
    </row>
    <row r="303" spans="1:27" ht="15.75" thickBot="1" x14ac:dyDescent="0.3">
      <c r="A303" s="2">
        <v>2</v>
      </c>
      <c r="C303" s="2">
        <f>IF(E303=E302,C302+1,1)</f>
        <v>19</v>
      </c>
      <c r="D303" s="2">
        <f>IF(K303=K302,D302,C303)</f>
        <v>19</v>
      </c>
      <c r="E303" s="2">
        <f>10+VALUE(RIGHT(LEFT(G303,3),1))</f>
        <v>18</v>
      </c>
      <c r="F303" s="2" t="str">
        <f>RIGHT(G303,2) &amp; IF(A303&lt;2,"x","")</f>
        <v>pm</v>
      </c>
      <c r="G303" s="7" t="s">
        <v>684</v>
      </c>
      <c r="H303" s="2" t="s">
        <v>369</v>
      </c>
      <c r="I303" s="2" t="s">
        <v>685</v>
      </c>
      <c r="K303" s="4">
        <f>LOOKUP(1E+100,M303:AB303)</f>
        <v>2668.8754389050482</v>
      </c>
      <c r="M303" s="4">
        <v>2600</v>
      </c>
      <c r="V303" s="2">
        <v>2611.6331963427219</v>
      </c>
      <c r="Y303" s="2">
        <v>2633.8315391761453</v>
      </c>
      <c r="Z303" s="2">
        <v>2668.8754389050482</v>
      </c>
    </row>
    <row r="304" spans="1:27" ht="15.75" thickBot="1" x14ac:dyDescent="0.3">
      <c r="A304" s="2">
        <v>6</v>
      </c>
      <c r="C304" s="2">
        <f>IF(E304=E303,C303+1,1)</f>
        <v>20</v>
      </c>
      <c r="D304" s="2">
        <f>IF(K304=K303,D303,C304)</f>
        <v>20</v>
      </c>
      <c r="E304" s="2">
        <f>10+VALUE(RIGHT(LEFT(G304,3),1))</f>
        <v>18</v>
      </c>
      <c r="F304" s="2" t="str">
        <f>RIGHT(G304,2) &amp; IF(A304&lt;2,"x","")</f>
        <v>pm</v>
      </c>
      <c r="G304" s="7" t="s">
        <v>686</v>
      </c>
      <c r="H304" s="2" t="s">
        <v>345</v>
      </c>
      <c r="I304" s="2" t="s">
        <v>687</v>
      </c>
      <c r="K304" s="4">
        <f>LOOKUP(1E+100,M304:AB304)</f>
        <v>2643.1209395218302</v>
      </c>
      <c r="M304" s="4">
        <v>3000</v>
      </c>
      <c r="N304" s="2">
        <v>2886.2024400495638</v>
      </c>
      <c r="O304" s="2">
        <v>2802.3903144509741</v>
      </c>
      <c r="Q304" s="2">
        <v>2734.1758018312839</v>
      </c>
      <c r="S304" s="2">
        <v>2692.3021294918763</v>
      </c>
      <c r="U304" s="2">
        <v>2651.0662339194591</v>
      </c>
      <c r="X304" s="2">
        <v>2621.6053469636872</v>
      </c>
      <c r="Z304" s="2">
        <v>2643.1209395218302</v>
      </c>
    </row>
    <row r="305" spans="1:27" ht="15.75" thickBot="1" x14ac:dyDescent="0.3">
      <c r="A305" s="2">
        <v>5</v>
      </c>
      <c r="C305" s="2">
        <f>IF(E305=E304,C304+1,1)</f>
        <v>21</v>
      </c>
      <c r="D305" s="2">
        <f>IF(K305=K304,D304,C305)</f>
        <v>21</v>
      </c>
      <c r="E305" s="2">
        <f>10+VALUE(RIGHT(LEFT(G305,3),1))</f>
        <v>18</v>
      </c>
      <c r="F305" s="2" t="str">
        <f>RIGHT(G305,2) &amp; IF(A305&lt;2,"x","")</f>
        <v>pm</v>
      </c>
      <c r="G305" s="7" t="s">
        <v>688</v>
      </c>
      <c r="H305" s="2" t="s">
        <v>459</v>
      </c>
      <c r="I305" s="2" t="s">
        <v>689</v>
      </c>
      <c r="K305" s="4">
        <f>LOOKUP(1E+100,M305:AB305)</f>
        <v>2574.2448574601626</v>
      </c>
      <c r="M305" s="4">
        <v>2600</v>
      </c>
      <c r="N305" s="2">
        <v>2624.6745155012727</v>
      </c>
      <c r="R305" s="2">
        <v>2655.7756647671522</v>
      </c>
      <c r="T305" s="2">
        <v>2661.9539650407019</v>
      </c>
      <c r="V305" s="2">
        <v>2631.4185055107951</v>
      </c>
      <c r="Y305" s="2">
        <v>2594.136991240176</v>
      </c>
      <c r="Z305" s="2">
        <v>2574.2448574601626</v>
      </c>
    </row>
    <row r="306" spans="1:27" ht="15.75" thickBot="1" x14ac:dyDescent="0.3">
      <c r="A306" s="2">
        <v>5</v>
      </c>
      <c r="C306" s="2">
        <f>IF(E306=E305,C305+1,1)</f>
        <v>22</v>
      </c>
      <c r="D306" s="2">
        <f>IF(K306=K305,D305,C306)</f>
        <v>22</v>
      </c>
      <c r="E306" s="2">
        <f>10+VALUE(RIGHT(LEFT(G306,3),1))</f>
        <v>18</v>
      </c>
      <c r="F306" s="2" t="str">
        <f>RIGHT(G306,2) &amp; IF(A306&lt;2,"x","")</f>
        <v>pm</v>
      </c>
      <c r="G306" s="7" t="s">
        <v>690</v>
      </c>
      <c r="H306" s="2" t="s">
        <v>71</v>
      </c>
      <c r="I306" s="2" t="s">
        <v>691</v>
      </c>
      <c r="K306" s="4">
        <f>LOOKUP(1E+100,M306:AB306)</f>
        <v>2538.5748799156272</v>
      </c>
      <c r="M306" s="4">
        <v>2920</v>
      </c>
      <c r="O306" s="2">
        <v>2825.6640247061569</v>
      </c>
      <c r="R306" s="2">
        <v>2740.6210258955093</v>
      </c>
      <c r="S306" s="2">
        <v>2688.4171643222485</v>
      </c>
      <c r="U306" s="2">
        <v>2668.8953184996012</v>
      </c>
      <c r="X306" s="2">
        <v>2610.8091106349621</v>
      </c>
      <c r="Z306" s="2">
        <v>2556.4694181939435</v>
      </c>
      <c r="AA306" s="2">
        <v>2538.5748799156272</v>
      </c>
    </row>
    <row r="307" spans="1:27" ht="15.75" thickBot="1" x14ac:dyDescent="0.3">
      <c r="A307" s="2">
        <v>5</v>
      </c>
      <c r="C307" s="2">
        <f>IF(E307=E306,C306+1,1)</f>
        <v>23</v>
      </c>
      <c r="D307" s="2">
        <f>IF(K307=K306,D306,C307)</f>
        <v>23</v>
      </c>
      <c r="E307" s="2">
        <f>10+VALUE(RIGHT(LEFT(G307,3),1))</f>
        <v>18</v>
      </c>
      <c r="F307" s="2" t="str">
        <f>RIGHT(G307,2) &amp; IF(A307&lt;2,"x","")</f>
        <v>pm</v>
      </c>
      <c r="G307" s="7" t="s">
        <v>692</v>
      </c>
      <c r="H307" s="2" t="s">
        <v>68</v>
      </c>
      <c r="I307" s="2" t="s">
        <v>693</v>
      </c>
      <c r="K307" s="4">
        <f>LOOKUP(1E+100,M307:AB307)</f>
        <v>2514.9248438756858</v>
      </c>
      <c r="M307" s="4">
        <v>2600</v>
      </c>
      <c r="N307" s="2">
        <v>2603.9502353151465</v>
      </c>
      <c r="P307" s="2">
        <v>2537.0552499723635</v>
      </c>
      <c r="T307" s="2">
        <v>2492.5836723947377</v>
      </c>
      <c r="V307" s="2">
        <v>2468.4191856932489</v>
      </c>
      <c r="Y307" s="2">
        <v>2480.2474647651825</v>
      </c>
      <c r="Z307" s="2">
        <v>2514.9248438756858</v>
      </c>
    </row>
    <row r="308" spans="1:27" ht="15.75" thickBot="1" x14ac:dyDescent="0.3">
      <c r="A308" s="2">
        <v>3</v>
      </c>
      <c r="C308" s="2">
        <f>IF(E308=E307,C307+1,1)</f>
        <v>24</v>
      </c>
      <c r="D308" s="2">
        <f>IF(K308=K307,D307,C308)</f>
        <v>24</v>
      </c>
      <c r="E308" s="2">
        <f>10+VALUE(RIGHT(LEFT(G308,3),1))</f>
        <v>18</v>
      </c>
      <c r="F308" s="2" t="str">
        <f>RIGHT(G308,2) &amp; IF(A308&lt;2,"x","")</f>
        <v>pm</v>
      </c>
      <c r="G308" s="7" t="s">
        <v>694</v>
      </c>
      <c r="H308" s="2" t="s">
        <v>366</v>
      </c>
      <c r="I308" s="2" t="s">
        <v>695</v>
      </c>
      <c r="K308" s="4">
        <f>LOOKUP(1E+100,M308:AB308)</f>
        <v>2499.7685247232484</v>
      </c>
      <c r="M308" s="4">
        <v>2733.3333333333335</v>
      </c>
      <c r="N308" s="2">
        <v>2644.4488641866596</v>
      </c>
      <c r="P308" s="2">
        <v>2652.6732416921509</v>
      </c>
      <c r="R308" s="2">
        <v>2573.7348694470543</v>
      </c>
      <c r="S308" s="2">
        <v>2542.4615329591729</v>
      </c>
      <c r="T308" s="2">
        <v>2585.6700888157216</v>
      </c>
      <c r="V308" s="2">
        <v>2544.1628337222805</v>
      </c>
      <c r="Z308" s="2">
        <v>2499.7685247232484</v>
      </c>
    </row>
    <row r="309" spans="1:27" ht="15.75" thickBot="1" x14ac:dyDescent="0.3">
      <c r="A309" s="2">
        <v>6</v>
      </c>
      <c r="C309" s="2">
        <f>IF(E309=E308,C308+1,1)</f>
        <v>25</v>
      </c>
      <c r="D309" s="2">
        <f>IF(K309=K308,D308,C309)</f>
        <v>25</v>
      </c>
      <c r="E309" s="2">
        <f>10+VALUE(RIGHT(LEFT(G309,3),1))</f>
        <v>18</v>
      </c>
      <c r="F309" s="2" t="str">
        <f>RIGHT(G309,2) &amp; IF(A309&lt;2,"x","")</f>
        <v>pm</v>
      </c>
      <c r="G309" s="7" t="s">
        <v>696</v>
      </c>
      <c r="H309" s="2" t="s">
        <v>332</v>
      </c>
      <c r="I309" s="2" t="s">
        <v>697</v>
      </c>
      <c r="K309" s="4">
        <f>LOOKUP(1E+100,M309:AB309)</f>
        <v>2322.3657286786292</v>
      </c>
      <c r="M309" s="4">
        <v>2600</v>
      </c>
      <c r="N309" s="2">
        <v>2486.7219720065564</v>
      </c>
      <c r="P309" s="2">
        <v>2443.0544976464062</v>
      </c>
      <c r="R309" s="2">
        <v>2405.7756319352375</v>
      </c>
      <c r="T309" s="2">
        <v>2349.5257983138895</v>
      </c>
      <c r="Z309" s="2">
        <v>2322.3657286786292</v>
      </c>
    </row>
    <row r="310" spans="1:27" ht="15.75" thickBot="1" x14ac:dyDescent="0.3">
      <c r="G310" s="8"/>
      <c r="H310" s="9"/>
      <c r="I310" s="9"/>
      <c r="J310" s="9"/>
      <c r="M310"/>
      <c r="N310" s="13"/>
      <c r="O310" s="13"/>
      <c r="P310" s="14"/>
      <c r="Q310" s="14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5.75" thickBot="1" x14ac:dyDescent="0.3">
      <c r="G311" s="8"/>
      <c r="H311" s="9"/>
      <c r="I311" s="9"/>
      <c r="J311" s="9"/>
      <c r="M311"/>
      <c r="N311" s="13"/>
      <c r="O311" s="13"/>
      <c r="P311" s="14"/>
      <c r="Q311" s="14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5.75" thickBot="1" x14ac:dyDescent="0.3">
      <c r="G312" s="8"/>
      <c r="H312" s="9"/>
      <c r="I312" s="9"/>
      <c r="J312" s="9"/>
      <c r="M312"/>
      <c r="N312" s="13"/>
      <c r="O312" s="13"/>
      <c r="P312" s="14"/>
      <c r="Q312" s="14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5.75" thickBot="1" x14ac:dyDescent="0.3">
      <c r="G313" s="8"/>
      <c r="H313" s="9"/>
      <c r="I313" s="9"/>
      <c r="J313" s="9"/>
      <c r="M313"/>
      <c r="N313" s="13"/>
      <c r="O313" s="13"/>
      <c r="P313" s="14"/>
      <c r="Q313" s="14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5.75" thickBot="1" x14ac:dyDescent="0.3">
      <c r="G314" s="8"/>
      <c r="H314" s="9"/>
      <c r="I314" s="9"/>
      <c r="J314" s="9"/>
      <c r="M314"/>
      <c r="N314" s="13"/>
      <c r="O314" s="13"/>
      <c r="P314" s="14"/>
      <c r="Q314" s="14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5.75" thickBot="1" x14ac:dyDescent="0.3">
      <c r="G315" s="8"/>
      <c r="H315" s="9"/>
      <c r="I315" s="9"/>
      <c r="J315" s="9"/>
      <c r="M315"/>
      <c r="N315" s="13"/>
      <c r="O315" s="13"/>
      <c r="P315" s="14"/>
      <c r="Q315" s="14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5.75" thickBot="1" x14ac:dyDescent="0.3">
      <c r="G316" s="8"/>
      <c r="H316" s="9"/>
      <c r="I316" s="9"/>
      <c r="J316" s="9"/>
      <c r="M316"/>
      <c r="N316" s="13"/>
      <c r="O316" s="13"/>
      <c r="P316" s="14"/>
      <c r="Q316" s="14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5.75" thickBot="1" x14ac:dyDescent="0.3">
      <c r="G317" s="8"/>
      <c r="H317" s="9"/>
      <c r="I317" s="9"/>
      <c r="J317" s="9"/>
      <c r="M317"/>
      <c r="N317" s="13"/>
      <c r="O317" s="13"/>
      <c r="P317" s="14"/>
      <c r="Q317" s="14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5.75" thickBot="1" x14ac:dyDescent="0.3">
      <c r="G318" s="8"/>
      <c r="H318" s="9"/>
      <c r="I318" s="9"/>
      <c r="J318" s="9"/>
      <c r="M318" s="13"/>
      <c r="N318" s="13"/>
      <c r="O318" s="13"/>
      <c r="P318" s="14"/>
      <c r="Q318" s="14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5.75" thickBot="1" x14ac:dyDescent="0.3">
      <c r="G319" s="8"/>
      <c r="H319" s="9"/>
      <c r="I319" s="9"/>
      <c r="J319" s="9"/>
      <c r="M319"/>
      <c r="N319" s="13"/>
      <c r="O319" s="13"/>
      <c r="P319" s="14"/>
      <c r="Q319" s="14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5.75" thickBot="1" x14ac:dyDescent="0.3">
      <c r="G320" s="8"/>
      <c r="H320" s="9"/>
      <c r="I320" s="9"/>
      <c r="J320" s="9"/>
      <c r="M320"/>
      <c r="N320" s="13"/>
      <c r="O320" s="13"/>
      <c r="P320" s="14"/>
      <c r="Q320" s="14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7:27" ht="15.75" thickBot="1" x14ac:dyDescent="0.3">
      <c r="G321" s="8"/>
      <c r="H321" s="9"/>
      <c r="I321" s="9"/>
      <c r="J321" s="9"/>
      <c r="M321"/>
      <c r="N321" s="13"/>
      <c r="O321" s="13"/>
      <c r="P321" s="14"/>
      <c r="Q321" s="14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7:27" ht="15.75" thickBot="1" x14ac:dyDescent="0.3">
      <c r="G322" s="8"/>
      <c r="H322" s="9"/>
      <c r="I322" s="9"/>
      <c r="J322" s="9"/>
      <c r="M322"/>
      <c r="N322" s="13"/>
      <c r="O322" s="13"/>
      <c r="P322" s="14"/>
      <c r="Q322" s="14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7:27" ht="15.75" thickBot="1" x14ac:dyDescent="0.3">
      <c r="G323" s="8"/>
      <c r="H323" s="9"/>
      <c r="I323" s="9"/>
      <c r="J323" s="9"/>
      <c r="M323"/>
      <c r="N323" s="13"/>
      <c r="O323" s="13"/>
      <c r="P323" s="14"/>
      <c r="Q323" s="14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7:27" ht="15.75" thickBot="1" x14ac:dyDescent="0.3">
      <c r="G324" s="8"/>
      <c r="H324" s="9"/>
      <c r="I324" s="9"/>
      <c r="J324" s="9"/>
      <c r="M324"/>
      <c r="N324" s="13"/>
      <c r="O324" s="13"/>
      <c r="P324" s="14"/>
      <c r="Q324" s="14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7:27" ht="15.75" thickBot="1" x14ac:dyDescent="0.3">
      <c r="G325" s="8"/>
      <c r="H325" s="9"/>
      <c r="I325" s="9"/>
      <c r="J325" s="9"/>
      <c r="M325"/>
      <c r="N325" s="13"/>
      <c r="O325" s="13"/>
      <c r="P325" s="14"/>
      <c r="Q325" s="14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7:27" ht="15.75" thickBot="1" x14ac:dyDescent="0.3">
      <c r="G326" s="8"/>
      <c r="H326" s="9"/>
      <c r="I326" s="9"/>
      <c r="J326" s="9"/>
      <c r="M326"/>
      <c r="N326" s="13"/>
      <c r="O326" s="13"/>
      <c r="P326" s="14"/>
      <c r="Q326" s="14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7:27" ht="15.75" thickBot="1" x14ac:dyDescent="0.3">
      <c r="G327" s="8"/>
      <c r="H327" s="9"/>
      <c r="I327" s="9"/>
      <c r="J327" s="9"/>
      <c r="M327"/>
      <c r="N327" s="13"/>
      <c r="O327" s="13"/>
      <c r="P327" s="14"/>
      <c r="Q327" s="14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7:27" ht="15.75" thickBot="1" x14ac:dyDescent="0.3">
      <c r="G328" s="8"/>
      <c r="H328" s="9"/>
      <c r="I328" s="9"/>
      <c r="J328" s="9"/>
      <c r="M328"/>
      <c r="N328" s="13"/>
      <c r="O328" s="13"/>
      <c r="P328" s="14"/>
      <c r="Q328" s="14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7:27" ht="15.75" thickBot="1" x14ac:dyDescent="0.3">
      <c r="G329" s="8"/>
      <c r="H329" s="9"/>
      <c r="I329" s="9"/>
      <c r="J329" s="9"/>
      <c r="M329"/>
      <c r="N329" s="13"/>
      <c r="O329" s="13"/>
      <c r="P329" s="14"/>
      <c r="Q329" s="14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7:27" ht="15.75" thickBot="1" x14ac:dyDescent="0.3">
      <c r="G330" s="8"/>
      <c r="H330" s="9"/>
      <c r="I330" s="9"/>
      <c r="J330" s="9"/>
      <c r="M330"/>
      <c r="N330" s="13"/>
      <c r="O330" s="13"/>
      <c r="P330" s="14"/>
      <c r="Q330" s="14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7:27" ht="15.75" thickBot="1" x14ac:dyDescent="0.3">
      <c r="G331" s="8"/>
      <c r="H331" s="9"/>
      <c r="I331" s="9"/>
      <c r="J331" s="9"/>
      <c r="M331"/>
      <c r="N331" s="13"/>
      <c r="O331" s="13"/>
      <c r="P331" s="14"/>
      <c r="Q331" s="14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7:27" ht="15.75" thickBot="1" x14ac:dyDescent="0.3">
      <c r="G332" s="7"/>
      <c r="N332" s="11"/>
      <c r="P332" s="11"/>
    </row>
    <row r="333" spans="7:27" ht="15.75" thickBot="1" x14ac:dyDescent="0.3">
      <c r="G333" s="7"/>
    </row>
    <row r="334" spans="7:27" ht="15.75" thickBot="1" x14ac:dyDescent="0.3">
      <c r="G334" s="7"/>
    </row>
    <row r="335" spans="7:27" ht="15.75" thickBot="1" x14ac:dyDescent="0.3">
      <c r="G335" s="7"/>
    </row>
    <row r="336" spans="7:27" ht="15.75" thickBot="1" x14ac:dyDescent="0.3">
      <c r="G336" s="7"/>
    </row>
    <row r="337" spans="7:16" ht="15.75" thickBot="1" x14ac:dyDescent="0.3">
      <c r="G337" s="7"/>
    </row>
    <row r="338" spans="7:16" ht="15.75" thickBot="1" x14ac:dyDescent="0.3">
      <c r="G338" s="7"/>
    </row>
    <row r="339" spans="7:16" ht="15.75" thickBot="1" x14ac:dyDescent="0.3">
      <c r="G339" s="7"/>
    </row>
    <row r="340" spans="7:16" ht="15.75" thickBot="1" x14ac:dyDescent="0.3">
      <c r="G340" s="7"/>
    </row>
    <row r="341" spans="7:16" ht="15.75" thickBot="1" x14ac:dyDescent="0.3">
      <c r="G341" s="7"/>
    </row>
    <row r="342" spans="7:16" ht="15.75" thickBot="1" x14ac:dyDescent="0.3">
      <c r="G342" s="7"/>
    </row>
    <row r="343" spans="7:16" ht="15.75" thickBot="1" x14ac:dyDescent="0.3">
      <c r="G343" s="7"/>
      <c r="N343" s="11"/>
      <c r="P343" s="11"/>
    </row>
    <row r="344" spans="7:16" ht="15.75" thickBot="1" x14ac:dyDescent="0.3">
      <c r="G344" s="7"/>
    </row>
    <row r="345" spans="7:16" ht="15.75" thickBot="1" x14ac:dyDescent="0.3">
      <c r="G345" s="7"/>
    </row>
    <row r="346" spans="7:16" ht="15.75" thickBot="1" x14ac:dyDescent="0.3">
      <c r="G346" s="7"/>
    </row>
    <row r="347" spans="7:16" ht="15.75" thickBot="1" x14ac:dyDescent="0.3">
      <c r="G347" s="7"/>
    </row>
    <row r="348" spans="7:16" ht="15.75" thickBot="1" x14ac:dyDescent="0.3">
      <c r="G348" s="7"/>
    </row>
    <row r="349" spans="7:16" ht="15.75" thickBot="1" x14ac:dyDescent="0.3">
      <c r="G349" s="7"/>
    </row>
    <row r="350" spans="7:16" ht="15.75" thickBot="1" x14ac:dyDescent="0.3">
      <c r="G350" s="7"/>
      <c r="N350" s="11"/>
      <c r="P350" s="11"/>
    </row>
    <row r="351" spans="7:16" ht="15.75" thickBot="1" x14ac:dyDescent="0.3">
      <c r="G351" s="7"/>
    </row>
    <row r="352" spans="7:16" ht="15.75" thickBot="1" x14ac:dyDescent="0.3">
      <c r="G352" s="7"/>
    </row>
    <row r="353" spans="7:16" ht="15.75" thickBot="1" x14ac:dyDescent="0.3">
      <c r="G353" s="7"/>
    </row>
    <row r="354" spans="7:16" ht="15.75" thickBot="1" x14ac:dyDescent="0.3">
      <c r="G354" s="7"/>
    </row>
    <row r="355" spans="7:16" ht="15.75" thickBot="1" x14ac:dyDescent="0.3">
      <c r="G355" s="7"/>
    </row>
    <row r="356" spans="7:16" ht="15.75" thickBot="1" x14ac:dyDescent="0.3">
      <c r="G356" s="7"/>
    </row>
    <row r="357" spans="7:16" ht="15.75" thickBot="1" x14ac:dyDescent="0.3">
      <c r="G357" s="7"/>
    </row>
    <row r="358" spans="7:16" ht="15.75" thickBot="1" x14ac:dyDescent="0.3">
      <c r="G358" s="7"/>
    </row>
    <row r="359" spans="7:16" ht="15.75" thickBot="1" x14ac:dyDescent="0.3">
      <c r="G359" s="7"/>
    </row>
    <row r="360" spans="7:16" ht="15.75" thickBot="1" x14ac:dyDescent="0.3">
      <c r="G360" s="7"/>
    </row>
    <row r="361" spans="7:16" ht="15.75" thickBot="1" x14ac:dyDescent="0.3">
      <c r="G361" s="7"/>
    </row>
    <row r="362" spans="7:16" ht="15.75" thickBot="1" x14ac:dyDescent="0.3">
      <c r="G362" s="7"/>
    </row>
    <row r="363" spans="7:16" ht="15.75" thickBot="1" x14ac:dyDescent="0.3">
      <c r="G363" s="7"/>
    </row>
    <row r="364" spans="7:16" ht="15.75" thickBot="1" x14ac:dyDescent="0.3">
      <c r="G364" s="7"/>
    </row>
    <row r="365" spans="7:16" ht="15.75" thickBot="1" x14ac:dyDescent="0.3">
      <c r="G365" s="7"/>
      <c r="N365" s="11"/>
      <c r="P365" s="11"/>
    </row>
    <row r="366" spans="7:16" ht="15.75" thickBot="1" x14ac:dyDescent="0.3">
      <c r="G366" s="7"/>
      <c r="N366" s="11"/>
      <c r="P366" s="11"/>
    </row>
    <row r="367" spans="7:16" ht="15.75" thickBot="1" x14ac:dyDescent="0.3">
      <c r="G367" s="7"/>
    </row>
    <row r="368" spans="7:16" ht="15.75" thickBot="1" x14ac:dyDescent="0.3">
      <c r="G368" s="7"/>
    </row>
    <row r="369" spans="7:17" ht="15.75" thickBot="1" x14ac:dyDescent="0.3">
      <c r="G369" s="7"/>
    </row>
    <row r="370" spans="7:17" ht="15.75" thickBot="1" x14ac:dyDescent="0.3">
      <c r="G370" s="7"/>
    </row>
    <row r="371" spans="7:17" ht="15.75" thickBot="1" x14ac:dyDescent="0.3">
      <c r="G371" s="7"/>
    </row>
    <row r="372" spans="7:17" ht="15.75" thickBot="1" x14ac:dyDescent="0.3">
      <c r="G372" s="7"/>
    </row>
    <row r="373" spans="7:17" ht="15.75" thickBot="1" x14ac:dyDescent="0.3">
      <c r="G373" s="7"/>
      <c r="N373" s="11"/>
      <c r="O373" s="11"/>
      <c r="P373" s="11"/>
      <c r="Q373" s="11"/>
    </row>
    <row r="374" spans="7:17" ht="15.75" thickBot="1" x14ac:dyDescent="0.3">
      <c r="G374" s="7"/>
    </row>
    <row r="375" spans="7:17" ht="15.75" thickBot="1" x14ac:dyDescent="0.3">
      <c r="G375" s="7"/>
      <c r="N375" s="11"/>
      <c r="P375" s="11"/>
    </row>
    <row r="376" spans="7:17" ht="15.75" thickBot="1" x14ac:dyDescent="0.3">
      <c r="G376" s="7"/>
      <c r="N376" s="11"/>
      <c r="P376" s="11"/>
    </row>
    <row r="377" spans="7:17" ht="15.75" thickBot="1" x14ac:dyDescent="0.3">
      <c r="G377" s="7"/>
    </row>
    <row r="378" spans="7:17" ht="15.75" thickBot="1" x14ac:dyDescent="0.3">
      <c r="G378" s="7"/>
    </row>
    <row r="379" spans="7:17" ht="15.75" thickBot="1" x14ac:dyDescent="0.3">
      <c r="G379" s="7"/>
    </row>
    <row r="380" spans="7:17" ht="15.75" thickBot="1" x14ac:dyDescent="0.3">
      <c r="G380" s="7"/>
    </row>
    <row r="381" spans="7:17" ht="15.75" thickBot="1" x14ac:dyDescent="0.3">
      <c r="G381" s="7"/>
    </row>
    <row r="382" spans="7:17" ht="15.75" thickBot="1" x14ac:dyDescent="0.3">
      <c r="G382" s="7"/>
    </row>
    <row r="383" spans="7:17" ht="15.75" thickBot="1" x14ac:dyDescent="0.3">
      <c r="G383" s="7"/>
    </row>
    <row r="384" spans="7:17" ht="15.75" thickBot="1" x14ac:dyDescent="0.3">
      <c r="G384" s="7"/>
    </row>
    <row r="385" spans="7:20" ht="15.75" thickBot="1" x14ac:dyDescent="0.3">
      <c r="G385" s="7"/>
    </row>
    <row r="386" spans="7:20" ht="15.75" thickBot="1" x14ac:dyDescent="0.3">
      <c r="G386" s="7"/>
      <c r="N386" s="11"/>
      <c r="P386" s="11"/>
    </row>
    <row r="387" spans="7:20" ht="15.75" thickBot="1" x14ac:dyDescent="0.3">
      <c r="G387" s="7"/>
      <c r="N387" s="11"/>
      <c r="P387" s="11"/>
    </row>
    <row r="388" spans="7:20" ht="15.75" thickBot="1" x14ac:dyDescent="0.3">
      <c r="G388" s="7"/>
    </row>
    <row r="389" spans="7:20" ht="15.75" thickBot="1" x14ac:dyDescent="0.3">
      <c r="G389" s="7"/>
    </row>
    <row r="390" spans="7:20" ht="15.75" thickBot="1" x14ac:dyDescent="0.3">
      <c r="G390" s="7"/>
    </row>
    <row r="391" spans="7:20" ht="15.75" thickBot="1" x14ac:dyDescent="0.3">
      <c r="G391" s="7"/>
    </row>
    <row r="392" spans="7:20" ht="15.75" thickBot="1" x14ac:dyDescent="0.3">
      <c r="G392" s="7"/>
    </row>
    <row r="393" spans="7:20" x14ac:dyDescent="0.25">
      <c r="G393" s="6"/>
    </row>
    <row r="394" spans="7:20" ht="15.75" thickBot="1" x14ac:dyDescent="0.3">
      <c r="G394" s="15"/>
      <c r="N394" s="11"/>
      <c r="P394" s="11"/>
    </row>
    <row r="395" spans="7:20" ht="15.75" thickBot="1" x14ac:dyDescent="0.3">
      <c r="G395" s="7"/>
    </row>
    <row r="396" spans="7:20" ht="15.75" thickBot="1" x14ac:dyDescent="0.3">
      <c r="G396" s="7"/>
    </row>
    <row r="397" spans="7:20" ht="15.75" thickBot="1" x14ac:dyDescent="0.3">
      <c r="G397" s="7"/>
    </row>
    <row r="398" spans="7:20" ht="15.75" thickBot="1" x14ac:dyDescent="0.3">
      <c r="G398" s="7"/>
      <c r="N398" s="11"/>
      <c r="O398" s="11"/>
      <c r="P398" s="11"/>
      <c r="Q398" s="11"/>
      <c r="R398" s="11"/>
      <c r="T398" s="11"/>
    </row>
    <row r="399" spans="7:20" ht="15.75" thickBot="1" x14ac:dyDescent="0.3">
      <c r="G399" s="7"/>
    </row>
    <row r="400" spans="7:20" ht="15.75" thickBot="1" x14ac:dyDescent="0.3">
      <c r="G400" s="7"/>
    </row>
    <row r="401" spans="7:16" ht="15.75" thickBot="1" x14ac:dyDescent="0.3">
      <c r="G401" s="7"/>
    </row>
    <row r="402" spans="7:16" ht="15.75" thickBot="1" x14ac:dyDescent="0.3">
      <c r="G402" s="7"/>
    </row>
    <row r="403" spans="7:16" ht="15.75" thickBot="1" x14ac:dyDescent="0.3">
      <c r="G403" s="7"/>
    </row>
    <row r="404" spans="7:16" ht="15.75" thickBot="1" x14ac:dyDescent="0.3">
      <c r="G404" s="7"/>
    </row>
    <row r="405" spans="7:16" ht="15.75" thickBot="1" x14ac:dyDescent="0.3">
      <c r="G405" s="7"/>
    </row>
    <row r="406" spans="7:16" ht="15.75" thickBot="1" x14ac:dyDescent="0.3">
      <c r="G406" s="7"/>
    </row>
    <row r="407" spans="7:16" ht="15.75" thickBot="1" x14ac:dyDescent="0.3">
      <c r="G407" s="7"/>
    </row>
    <row r="408" spans="7:16" ht="15.75" thickBot="1" x14ac:dyDescent="0.3">
      <c r="G408" s="7"/>
    </row>
    <row r="409" spans="7:16" ht="15.75" thickBot="1" x14ac:dyDescent="0.3">
      <c r="G409" s="7"/>
      <c r="N409" s="11"/>
      <c r="P409" s="11"/>
    </row>
    <row r="410" spans="7:16" ht="15.75" thickBot="1" x14ac:dyDescent="0.3">
      <c r="G410" s="7"/>
    </row>
    <row r="411" spans="7:16" ht="15.75" thickBot="1" x14ac:dyDescent="0.3">
      <c r="G411" s="7"/>
    </row>
    <row r="412" spans="7:16" ht="15.75" thickBot="1" x14ac:dyDescent="0.3">
      <c r="G412" s="7"/>
    </row>
    <row r="413" spans="7:16" ht="15.75" thickBot="1" x14ac:dyDescent="0.3">
      <c r="G413" s="7"/>
      <c r="N413" s="11"/>
      <c r="P413" s="11"/>
    </row>
    <row r="414" spans="7:16" ht="15.75" thickBot="1" x14ac:dyDescent="0.3">
      <c r="G414" s="7"/>
    </row>
    <row r="415" spans="7:16" ht="15.75" thickBot="1" x14ac:dyDescent="0.3">
      <c r="G415" s="7"/>
    </row>
    <row r="416" spans="7:16" ht="15.75" thickBot="1" x14ac:dyDescent="0.3">
      <c r="G416" s="7"/>
    </row>
    <row r="417" spans="7:16" ht="15.75" thickBot="1" x14ac:dyDescent="0.3">
      <c r="G417" s="7"/>
    </row>
    <row r="418" spans="7:16" ht="15.75" thickBot="1" x14ac:dyDescent="0.3">
      <c r="G418" s="7"/>
    </row>
    <row r="419" spans="7:16" ht="15.75" thickBot="1" x14ac:dyDescent="0.3">
      <c r="G419" s="7"/>
      <c r="N419" s="11"/>
      <c r="P419" s="11"/>
    </row>
    <row r="420" spans="7:16" ht="15.75" thickBot="1" x14ac:dyDescent="0.3">
      <c r="G420" s="7"/>
    </row>
    <row r="421" spans="7:16" ht="15.75" thickBot="1" x14ac:dyDescent="0.3">
      <c r="G421" s="7"/>
    </row>
    <row r="422" spans="7:16" ht="15.75" thickBot="1" x14ac:dyDescent="0.3">
      <c r="G422" s="7"/>
      <c r="N422" s="11"/>
      <c r="P422" s="11"/>
    </row>
    <row r="423" spans="7:16" x14ac:dyDescent="0.25">
      <c r="G423" s="6"/>
    </row>
    <row r="424" spans="7:16" ht="15.75" thickBot="1" x14ac:dyDescent="0.3">
      <c r="G424" s="6"/>
    </row>
    <row r="425" spans="7:16" ht="15.75" thickBot="1" x14ac:dyDescent="0.3">
      <c r="G425" s="7"/>
    </row>
    <row r="426" spans="7:16" ht="15.75" thickBot="1" x14ac:dyDescent="0.3">
      <c r="G426" s="7"/>
    </row>
    <row r="427" spans="7:16" ht="15.75" thickBot="1" x14ac:dyDescent="0.3">
      <c r="G427" s="7"/>
    </row>
    <row r="428" spans="7:16" ht="15.75" thickBot="1" x14ac:dyDescent="0.3">
      <c r="G428" s="7"/>
    </row>
    <row r="429" spans="7:16" ht="15.75" thickBot="1" x14ac:dyDescent="0.3">
      <c r="G429" s="7"/>
    </row>
    <row r="430" spans="7:16" ht="15.75" thickBot="1" x14ac:dyDescent="0.3">
      <c r="G430" s="7"/>
    </row>
    <row r="431" spans="7:16" ht="15.75" thickBot="1" x14ac:dyDescent="0.3">
      <c r="G431" s="7"/>
    </row>
    <row r="432" spans="7:16" ht="15.75" thickBot="1" x14ac:dyDescent="0.3">
      <c r="G432" s="7"/>
    </row>
    <row r="433" spans="7:16" ht="15.75" thickBot="1" x14ac:dyDescent="0.3">
      <c r="G433" s="7"/>
    </row>
    <row r="434" spans="7:16" ht="15.75" thickBot="1" x14ac:dyDescent="0.3">
      <c r="G434" s="7"/>
    </row>
    <row r="435" spans="7:16" ht="15.75" thickBot="1" x14ac:dyDescent="0.3">
      <c r="G435" s="7"/>
    </row>
    <row r="436" spans="7:16" ht="15.75" thickBot="1" x14ac:dyDescent="0.3">
      <c r="G436" s="7"/>
    </row>
    <row r="437" spans="7:16" ht="15.75" thickBot="1" x14ac:dyDescent="0.3">
      <c r="G437" s="7"/>
    </row>
    <row r="438" spans="7:16" ht="15.75" thickBot="1" x14ac:dyDescent="0.3">
      <c r="G438" s="7"/>
    </row>
    <row r="439" spans="7:16" ht="15.75" thickBot="1" x14ac:dyDescent="0.3">
      <c r="G439" s="7"/>
      <c r="N439" s="11"/>
      <c r="P439" s="11"/>
    </row>
    <row r="440" spans="7:16" ht="15.75" thickBot="1" x14ac:dyDescent="0.3">
      <c r="G440" s="7"/>
    </row>
    <row r="441" spans="7:16" ht="15.75" thickBot="1" x14ac:dyDescent="0.3">
      <c r="G441" s="7"/>
    </row>
    <row r="442" spans="7:16" ht="15.75" thickBot="1" x14ac:dyDescent="0.3">
      <c r="G442" s="7"/>
    </row>
    <row r="443" spans="7:16" ht="15.75" thickBot="1" x14ac:dyDescent="0.3">
      <c r="G443" s="7"/>
    </row>
    <row r="444" spans="7:16" ht="15.75" thickBot="1" x14ac:dyDescent="0.3">
      <c r="G444" s="7"/>
    </row>
    <row r="445" spans="7:16" ht="15.75" thickBot="1" x14ac:dyDescent="0.3">
      <c r="G445" s="7"/>
    </row>
    <row r="446" spans="7:16" ht="15.75" thickBot="1" x14ac:dyDescent="0.3">
      <c r="G446" s="7"/>
    </row>
    <row r="447" spans="7:16" x14ac:dyDescent="0.25">
      <c r="G447" s="6"/>
    </row>
    <row r="448" spans="7:16" x14ac:dyDescent="0.25">
      <c r="G448" s="6"/>
    </row>
    <row r="449" spans="7:9" x14ac:dyDescent="0.25">
      <c r="G449" s="9"/>
      <c r="H449" s="9"/>
      <c r="I449" s="9"/>
    </row>
    <row r="450" spans="7:9" x14ac:dyDescent="0.25">
      <c r="G450" s="9"/>
      <c r="H450" s="9"/>
      <c r="I450" s="9"/>
    </row>
    <row r="451" spans="7:9" ht="15.75" thickBot="1" x14ac:dyDescent="0.3">
      <c r="G451" s="9"/>
      <c r="H451" s="9"/>
      <c r="I451" s="9"/>
    </row>
    <row r="452" spans="7:9" ht="15.75" thickBot="1" x14ac:dyDescent="0.3">
      <c r="G452" s="8"/>
      <c r="H452" s="9"/>
      <c r="I452" s="9"/>
    </row>
    <row r="453" spans="7:9" ht="15.75" thickBot="1" x14ac:dyDescent="0.3">
      <c r="G453" s="7"/>
    </row>
    <row r="454" spans="7:9" ht="15.75" thickBot="1" x14ac:dyDescent="0.3">
      <c r="G454" s="7"/>
    </row>
    <row r="455" spans="7:9" ht="15.75" thickBot="1" x14ac:dyDescent="0.3">
      <c r="G455" s="7"/>
    </row>
    <row r="456" spans="7:9" ht="15.75" thickBot="1" x14ac:dyDescent="0.3">
      <c r="G456" s="7"/>
    </row>
    <row r="457" spans="7:9" ht="15.75" thickBot="1" x14ac:dyDescent="0.3">
      <c r="G457" s="7"/>
    </row>
    <row r="458" spans="7:9" ht="15.75" thickBot="1" x14ac:dyDescent="0.3">
      <c r="G458" s="7"/>
    </row>
    <row r="459" spans="7:9" ht="15.75" thickBot="1" x14ac:dyDescent="0.3">
      <c r="G459" s="7"/>
    </row>
    <row r="460" spans="7:9" ht="15.75" thickBot="1" x14ac:dyDescent="0.3">
      <c r="G460" s="7"/>
    </row>
    <row r="461" spans="7:9" ht="15.75" thickBot="1" x14ac:dyDescent="0.3">
      <c r="G461" s="7"/>
    </row>
    <row r="462" spans="7:9" ht="15.75" thickBot="1" x14ac:dyDescent="0.3">
      <c r="G462" s="7"/>
    </row>
    <row r="463" spans="7:9" ht="15.75" thickBot="1" x14ac:dyDescent="0.3">
      <c r="G463" s="7"/>
    </row>
    <row r="464" spans="7:9" ht="15.75" thickBot="1" x14ac:dyDescent="0.3">
      <c r="G464" s="7"/>
    </row>
    <row r="465" spans="7:15" ht="15.75" thickBot="1" x14ac:dyDescent="0.3">
      <c r="G465" s="7"/>
    </row>
    <row r="466" spans="7:15" ht="15.75" thickBot="1" x14ac:dyDescent="0.3">
      <c r="G466" s="7"/>
    </row>
    <row r="467" spans="7:15" ht="15.75" thickBot="1" x14ac:dyDescent="0.3">
      <c r="G467" s="7"/>
    </row>
    <row r="468" spans="7:15" ht="15.75" thickBot="1" x14ac:dyDescent="0.3">
      <c r="G468" s="7"/>
    </row>
    <row r="469" spans="7:15" ht="15.75" thickBot="1" x14ac:dyDescent="0.3">
      <c r="G469" s="7"/>
    </row>
    <row r="470" spans="7:15" ht="15.75" thickBot="1" x14ac:dyDescent="0.3">
      <c r="G470" s="7"/>
    </row>
    <row r="471" spans="7:15" ht="15.75" thickBot="1" x14ac:dyDescent="0.3">
      <c r="G471" s="7"/>
    </row>
    <row r="472" spans="7:15" ht="15.75" thickBot="1" x14ac:dyDescent="0.3">
      <c r="G472" s="7"/>
    </row>
    <row r="473" spans="7:15" ht="15.75" thickBot="1" x14ac:dyDescent="0.3">
      <c r="G473" s="7"/>
    </row>
    <row r="474" spans="7:15" ht="15.75" thickBot="1" x14ac:dyDescent="0.3">
      <c r="G474" s="7"/>
    </row>
    <row r="475" spans="7:15" ht="15.75" thickBot="1" x14ac:dyDescent="0.3">
      <c r="G475" s="7"/>
    </row>
    <row r="476" spans="7:15" ht="15.75" thickBot="1" x14ac:dyDescent="0.3">
      <c r="G476" s="7"/>
      <c r="H476" s="1"/>
      <c r="I476" s="1"/>
    </row>
    <row r="477" spans="7:15" ht="15.75" thickBot="1" x14ac:dyDescent="0.3">
      <c r="G477" s="7"/>
      <c r="H477" s="1"/>
    </row>
    <row r="478" spans="7:15" ht="15.75" thickBot="1" x14ac:dyDescent="0.3">
      <c r="G478" s="7"/>
    </row>
    <row r="479" spans="7:15" x14ac:dyDescent="0.25">
      <c r="G479" s="16"/>
      <c r="H479" s="16"/>
      <c r="I479" s="16"/>
      <c r="N479" s="11"/>
      <c r="O479" s="11"/>
    </row>
    <row r="480" spans="7:15" x14ac:dyDescent="0.25">
      <c r="G480" s="16"/>
      <c r="H480" s="16"/>
      <c r="I480" s="16"/>
      <c r="N480" s="11"/>
      <c r="O480" s="11"/>
    </row>
  </sheetData>
  <conditionalFormatting sqref="A1:AG1 A2:B23 E2:P23 R2:AG23 AJ1:XFD428 A24:AG25 AJ453:XFD1048576 A453:AG478 A481:AG1048576 A479:N480 P479:AG480">
    <cfRule type="expression" dxfId="644" priority="86">
      <formula>$E1=10</formula>
    </cfRule>
    <cfRule type="expression" dxfId="643" priority="87">
      <formula>$E1=11</formula>
    </cfRule>
    <cfRule type="expression" dxfId="642" priority="88">
      <formula>$E1=18</formula>
    </cfRule>
    <cfRule type="expression" dxfId="641" priority="89">
      <formula>$E1=17</formula>
    </cfRule>
    <cfRule type="expression" dxfId="640" priority="90">
      <formula>$E1=16</formula>
    </cfRule>
    <cfRule type="expression" dxfId="639" priority="91">
      <formula>$E1=15</formula>
    </cfRule>
    <cfRule type="expression" dxfId="638" priority="92">
      <formula>$E1=14</formula>
    </cfRule>
    <cfRule type="expression" dxfId="637" priority="93">
      <formula>$E1=13</formula>
    </cfRule>
    <cfRule type="expression" dxfId="636" priority="94">
      <formula>$E1=12</formula>
    </cfRule>
  </conditionalFormatting>
  <conditionalFormatting sqref="AJ448:XFD451 A448:AG451 A1:AG1 A2:B23 E2:P23 R2:AG23 AJ1:XFD428 A24:AG25 AJ453:XFD1048576 A453:AG478 A481:AG1048576 A479:N480 P479:AG480">
    <cfRule type="expression" dxfId="635" priority="638">
      <formula>$E1&lt;12</formula>
    </cfRule>
    <cfRule type="expression" dxfId="634" priority="639">
      <formula>$E1=18</formula>
    </cfRule>
    <cfRule type="expression" dxfId="633" priority="640">
      <formula>$E1=17</formula>
    </cfRule>
    <cfRule type="expression" dxfId="632" priority="641">
      <formula>$E1=16</formula>
    </cfRule>
    <cfRule type="expression" dxfId="631" priority="642">
      <formula>$E1=15</formula>
    </cfRule>
    <cfRule type="expression" dxfId="630" priority="643">
      <formula>$E1=14</formula>
    </cfRule>
    <cfRule type="expression" dxfId="629" priority="644">
      <formula>$E1=13</formula>
    </cfRule>
    <cfRule type="expression" dxfId="628" priority="645">
      <formula>$E1=12</formula>
    </cfRule>
  </conditionalFormatting>
  <conditionalFormatting sqref="AJ448:XFD451 A448:AG451">
    <cfRule type="expression" dxfId="627" priority="629">
      <formula>$E448=10</formula>
    </cfRule>
    <cfRule type="expression" dxfId="626" priority="630">
      <formula>$E448=11</formula>
    </cfRule>
    <cfRule type="expression" dxfId="625" priority="631">
      <formula>$E448=18</formula>
    </cfRule>
    <cfRule type="expression" dxfId="624" priority="632">
      <formula>$E448=17</formula>
    </cfRule>
    <cfRule type="expression" dxfId="623" priority="633">
      <formula>$E448=16</formula>
    </cfRule>
    <cfRule type="expression" dxfId="622" priority="634">
      <formula>$E448=15</formula>
    </cfRule>
    <cfRule type="expression" dxfId="621" priority="635">
      <formula>$E448=14</formula>
    </cfRule>
    <cfRule type="expression" dxfId="620" priority="636">
      <formula>$E448=13</formula>
    </cfRule>
    <cfRule type="expression" dxfId="619" priority="637">
      <formula>$E448=12</formula>
    </cfRule>
  </conditionalFormatting>
  <conditionalFormatting sqref="C429:F447">
    <cfRule type="expression" dxfId="618" priority="495">
      <formula>$E429=10</formula>
    </cfRule>
    <cfRule type="expression" dxfId="617" priority="496">
      <formula>$E429=11</formula>
    </cfRule>
    <cfRule type="expression" dxfId="616" priority="497">
      <formula>$E429=18</formula>
    </cfRule>
    <cfRule type="expression" dxfId="615" priority="498">
      <formula>$E429=17</formula>
    </cfRule>
    <cfRule type="expression" dxfId="614" priority="499">
      <formula>$E429=16</formula>
    </cfRule>
    <cfRule type="expression" dxfId="613" priority="500">
      <formula>$E429=15</formula>
    </cfRule>
    <cfRule type="expression" dxfId="612" priority="501">
      <formula>$E429=14</formula>
    </cfRule>
    <cfRule type="expression" dxfId="611" priority="502">
      <formula>$E429=13</formula>
    </cfRule>
    <cfRule type="expression" dxfId="610" priority="503">
      <formula>$E429=12</formula>
    </cfRule>
  </conditionalFormatting>
  <conditionalFormatting sqref="P431:P446">
    <cfRule type="expression" dxfId="609" priority="478">
      <formula>$E431=10</formula>
    </cfRule>
    <cfRule type="expression" dxfId="608" priority="479">
      <formula>$E431=11</formula>
    </cfRule>
    <cfRule type="expression" dxfId="607" priority="480">
      <formula>$E431=18</formula>
    </cfRule>
    <cfRule type="expression" dxfId="606" priority="481">
      <formula>$E431=17</formula>
    </cfRule>
    <cfRule type="expression" dxfId="605" priority="482">
      <formula>$E431=16</formula>
    </cfRule>
    <cfRule type="expression" dxfId="604" priority="483">
      <formula>$E431=15</formula>
    </cfRule>
    <cfRule type="expression" dxfId="603" priority="484">
      <formula>$E431=14</formula>
    </cfRule>
    <cfRule type="expression" dxfId="602" priority="485">
      <formula>$E431=13</formula>
    </cfRule>
    <cfRule type="expression" dxfId="601" priority="486">
      <formula>$E431=12</formula>
    </cfRule>
  </conditionalFormatting>
  <conditionalFormatting sqref="P431:P446">
    <cfRule type="expression" dxfId="600" priority="487">
      <formula>$E431&lt;12</formula>
    </cfRule>
    <cfRule type="expression" dxfId="599" priority="488">
      <formula>$E431=18</formula>
    </cfRule>
    <cfRule type="expression" dxfId="598" priority="489">
      <formula>$E431=17</formula>
    </cfRule>
    <cfRule type="expression" dxfId="597" priority="490">
      <formula>$E431=16</formula>
    </cfRule>
    <cfRule type="expression" dxfId="596" priority="491">
      <formula>$E431=15</formula>
    </cfRule>
    <cfRule type="expression" dxfId="595" priority="492">
      <formula>$E431=14</formula>
    </cfRule>
    <cfRule type="expression" dxfId="594" priority="493">
      <formula>$E431=13</formula>
    </cfRule>
    <cfRule type="expression" dxfId="593" priority="494">
      <formula>$E431=12</formula>
    </cfRule>
  </conditionalFormatting>
  <conditionalFormatting sqref="G1:I23">
    <cfRule type="containsText" dxfId="592" priority="628" operator="containsText" text="CSRA">
      <formula>NOT(ISERROR(SEARCH("CSRA",G1)))</formula>
    </cfRule>
  </conditionalFormatting>
  <conditionalFormatting sqref="A206:M206 R206:AG206 A374:AG419 A373:O373 Q373:AG373 A207:AG207 A421:AG428 A420:O420 Q420:AG420 A367:AG372 A366:O366 Q366:AG366 A346:AG365 A345:O345 Q345:AG345 A331:AG344 A330:O330 Q330:AG330 A271:AG329 A270:O270 Q270:AG270 A261:AG269 A259:O260 Q259:AG260 A210:AG258 A208:O209 Q208:AG209 A191:AG205 A189:O190 Q189:AG190 A109:AG188 A108:O108 Q108:AG108 A75:AG107 A74:O74 Q74:AG74 A27:AG73 A26:O26 Q26:AG26">
    <cfRule type="expression" dxfId="591" priority="620">
      <formula>$E26&lt;12</formula>
    </cfRule>
    <cfRule type="expression" dxfId="590" priority="621">
      <formula>$E26=18</formula>
    </cfRule>
    <cfRule type="expression" dxfId="589" priority="622">
      <formula>$E26=17</formula>
    </cfRule>
    <cfRule type="expression" dxfId="588" priority="623">
      <formula>$E26=16</formula>
    </cfRule>
    <cfRule type="expression" dxfId="587" priority="624">
      <formula>$E26=15</formula>
    </cfRule>
    <cfRule type="expression" dxfId="586" priority="625">
      <formula>$E26=14</formula>
    </cfRule>
    <cfRule type="expression" dxfId="585" priority="626">
      <formula>$E26=13</formula>
    </cfRule>
    <cfRule type="expression" dxfId="584" priority="627">
      <formula>$E26=12</formula>
    </cfRule>
  </conditionalFormatting>
  <conditionalFormatting sqref="A206:M206 R206:AG206 A374:AG419 A373:O373 Q373:AG373 A207:AG207 A421:AG428 A420:O420 Q420:AG420 A367:AG372 A366:O366 Q366:AG366 A346:AG365 A345:O345 Q345:AG345 A331:AG344 A330:O330 Q330:AG330 A271:AG329 A270:O270 Q270:AG270 A261:AG269 A259:O260 Q259:AG260 A210:AG258 A208:O209 Q208:AG209 A191:AG205 A189:O190 Q189:AG190 A109:AG188 A108:O108 Q108:AG108 A75:AG107 A74:O74 Q74:AG74 A27:AG73 A26:O26 Q26:AG26">
    <cfRule type="expression" dxfId="583" priority="611">
      <formula>$E26=10</formula>
    </cfRule>
    <cfRule type="expression" dxfId="582" priority="612">
      <formula>$E26=11</formula>
    </cfRule>
    <cfRule type="expression" dxfId="581" priority="613">
      <formula>$E26=18</formula>
    </cfRule>
    <cfRule type="expression" dxfId="580" priority="614">
      <formula>$E26=17</formula>
    </cfRule>
    <cfRule type="expression" dxfId="579" priority="615">
      <formula>$E26=16</formula>
    </cfRule>
    <cfRule type="expression" dxfId="578" priority="616">
      <formula>$E26=15</formula>
    </cfRule>
    <cfRule type="expression" dxfId="577" priority="617">
      <formula>$E26=14</formula>
    </cfRule>
    <cfRule type="expression" dxfId="576" priority="618">
      <formula>$E26=13</formula>
    </cfRule>
    <cfRule type="expression" dxfId="575" priority="619">
      <formula>$E26=12</formula>
    </cfRule>
  </conditionalFormatting>
  <conditionalFormatting sqref="A276:AG276 AJ276:XFD276">
    <cfRule type="expression" dxfId="574" priority="602">
      <formula>$E276=10</formula>
    </cfRule>
    <cfRule type="expression" dxfId="573" priority="603">
      <formula>$E276=11</formula>
    </cfRule>
    <cfRule type="expression" dxfId="572" priority="604">
      <formula>$E276=18</formula>
    </cfRule>
    <cfRule type="expression" dxfId="571" priority="605">
      <formula>$E276=17</formula>
    </cfRule>
    <cfRule type="expression" dxfId="570" priority="606">
      <formula>$E276=16</formula>
    </cfRule>
    <cfRule type="expression" dxfId="569" priority="607">
      <formula>$E276=15</formula>
    </cfRule>
    <cfRule type="expression" dxfId="568" priority="608">
      <formula>$E276=14</formula>
    </cfRule>
    <cfRule type="expression" dxfId="567" priority="609">
      <formula>$E276=13</formula>
    </cfRule>
    <cfRule type="expression" dxfId="566" priority="610">
      <formula>$E276=12</formula>
    </cfRule>
  </conditionalFormatting>
  <conditionalFormatting sqref="AJ286:XFD289 IW279:XFD284 A286:AG289">
    <cfRule type="expression" dxfId="565" priority="593">
      <formula>$E279=10</formula>
    </cfRule>
    <cfRule type="expression" dxfId="564" priority="594">
      <formula>$E279=11</formula>
    </cfRule>
    <cfRule type="expression" dxfId="563" priority="595">
      <formula>$E279=18</formula>
    </cfRule>
    <cfRule type="expression" dxfId="562" priority="596">
      <formula>$E279=17</formula>
    </cfRule>
    <cfRule type="expression" dxfId="561" priority="597">
      <formula>$E279=16</formula>
    </cfRule>
    <cfRule type="expression" dxfId="560" priority="598">
      <formula>$E279=15</formula>
    </cfRule>
    <cfRule type="expression" dxfId="559" priority="599">
      <formula>$E279=14</formula>
    </cfRule>
    <cfRule type="expression" dxfId="558" priority="600">
      <formula>$E279=13</formula>
    </cfRule>
    <cfRule type="expression" dxfId="557" priority="601">
      <formula>$E279=12</formula>
    </cfRule>
  </conditionalFormatting>
  <conditionalFormatting sqref="A283:AG283 A282:F282 J282:AG282 H284 K284:AG284 A284:F284 AJ282:IV284">
    <cfRule type="expression" dxfId="556" priority="584">
      <formula>$E282=10</formula>
    </cfRule>
    <cfRule type="expression" dxfId="555" priority="585">
      <formula>$E282=11</formula>
    </cfRule>
    <cfRule type="expression" dxfId="554" priority="586">
      <formula>$E282=18</formula>
    </cfRule>
    <cfRule type="expression" dxfId="553" priority="587">
      <formula>$E282=17</formula>
    </cfRule>
    <cfRule type="expression" dxfId="552" priority="588">
      <formula>$E282=16</formula>
    </cfRule>
    <cfRule type="expression" dxfId="551" priority="589">
      <formula>$E282=15</formula>
    </cfRule>
    <cfRule type="expression" dxfId="550" priority="590">
      <formula>$E282=14</formula>
    </cfRule>
    <cfRule type="expression" dxfId="549" priority="591">
      <formula>$E282=13</formula>
    </cfRule>
    <cfRule type="expression" dxfId="548" priority="592">
      <formula>$E282=12</formula>
    </cfRule>
  </conditionalFormatting>
  <conditionalFormatting sqref="H282">
    <cfRule type="expression" dxfId="547" priority="575">
      <formula>$E282=10</formula>
    </cfRule>
    <cfRule type="expression" dxfId="546" priority="576">
      <formula>$E282=11</formula>
    </cfRule>
    <cfRule type="expression" dxfId="545" priority="577">
      <formula>$E282=18</formula>
    </cfRule>
    <cfRule type="expression" dxfId="544" priority="578">
      <formula>$E282=17</formula>
    </cfRule>
    <cfRule type="expression" dxfId="543" priority="579">
      <formula>$E282=16</formula>
    </cfRule>
    <cfRule type="expression" dxfId="542" priority="580">
      <formula>$E282=15</formula>
    </cfRule>
    <cfRule type="expression" dxfId="541" priority="581">
      <formula>$E282=14</formula>
    </cfRule>
    <cfRule type="expression" dxfId="540" priority="582">
      <formula>$E282=13</formula>
    </cfRule>
    <cfRule type="expression" dxfId="539" priority="583">
      <formula>$E282=12</formula>
    </cfRule>
  </conditionalFormatting>
  <conditionalFormatting sqref="AJ279:IV281 C282:F428 A279:AG281">
    <cfRule type="expression" dxfId="538" priority="566">
      <formula>$E279=10</formula>
    </cfRule>
    <cfRule type="expression" dxfId="537" priority="567">
      <formula>$E279=11</formula>
    </cfRule>
    <cfRule type="expression" dxfId="536" priority="568">
      <formula>$E279=18</formula>
    </cfRule>
    <cfRule type="expression" dxfId="535" priority="569">
      <formula>$E279=17</formula>
    </cfRule>
    <cfRule type="expression" dxfId="534" priority="570">
      <formula>$E279=16</formula>
    </cfRule>
    <cfRule type="expression" dxfId="533" priority="571">
      <formula>$E279=15</formula>
    </cfRule>
    <cfRule type="expression" dxfId="532" priority="572">
      <formula>$E279=14</formula>
    </cfRule>
    <cfRule type="expression" dxfId="531" priority="573">
      <formula>$E279=13</formula>
    </cfRule>
    <cfRule type="expression" dxfId="530" priority="574">
      <formula>$E279=12</formula>
    </cfRule>
  </conditionalFormatting>
  <conditionalFormatting sqref="A285:B285 J285 N285:AG285 L285 H285 AJ285:XFD285">
    <cfRule type="expression" dxfId="529" priority="557">
      <formula>$E285=10</formula>
    </cfRule>
    <cfRule type="expression" dxfId="528" priority="558">
      <formula>$E285=11</formula>
    </cfRule>
    <cfRule type="expression" dxfId="527" priority="559">
      <formula>$E285=18</formula>
    </cfRule>
    <cfRule type="expression" dxfId="526" priority="560">
      <formula>$E285=17</formula>
    </cfRule>
    <cfRule type="expression" dxfId="525" priority="561">
      <formula>$E285=16</formula>
    </cfRule>
    <cfRule type="expression" dxfId="524" priority="562">
      <formula>$E285=15</formula>
    </cfRule>
    <cfRule type="expression" dxfId="523" priority="563">
      <formula>$E285=14</formula>
    </cfRule>
    <cfRule type="expression" dxfId="522" priority="564">
      <formula>$E285=13</formula>
    </cfRule>
    <cfRule type="expression" dxfId="521" priority="565">
      <formula>$E285=12</formula>
    </cfRule>
  </conditionalFormatting>
  <conditionalFormatting sqref="M285">
    <cfRule type="expression" dxfId="520" priority="548">
      <formula>$E285=10</formula>
    </cfRule>
    <cfRule type="expression" dxfId="519" priority="549">
      <formula>$E285=11</formula>
    </cfRule>
    <cfRule type="expression" dxfId="518" priority="550">
      <formula>$E285=18</formula>
    </cfRule>
    <cfRule type="expression" dxfId="517" priority="551">
      <formula>$E285=17</formula>
    </cfRule>
    <cfRule type="expression" dxfId="516" priority="552">
      <formula>$E285=16</formula>
    </cfRule>
    <cfRule type="expression" dxfId="515" priority="553">
      <formula>$E285=15</formula>
    </cfRule>
    <cfRule type="expression" dxfId="514" priority="554">
      <formula>$E285=14</formula>
    </cfRule>
    <cfRule type="expression" dxfId="513" priority="555">
      <formula>$E285=13</formula>
    </cfRule>
    <cfRule type="expression" dxfId="512" priority="556">
      <formula>$E285=12</formula>
    </cfRule>
  </conditionalFormatting>
  <conditionalFormatting sqref="K285">
    <cfRule type="expression" dxfId="511" priority="539">
      <formula>$E285=10</formula>
    </cfRule>
    <cfRule type="expression" dxfId="510" priority="540">
      <formula>$E285=11</formula>
    </cfRule>
    <cfRule type="expression" dxfId="509" priority="541">
      <formula>$E285=18</formula>
    </cfRule>
    <cfRule type="expression" dxfId="508" priority="542">
      <formula>$E285=17</formula>
    </cfRule>
    <cfRule type="expression" dxfId="507" priority="543">
      <formula>$E285=16</formula>
    </cfRule>
    <cfRule type="expression" dxfId="506" priority="544">
      <formula>$E285=15</formula>
    </cfRule>
    <cfRule type="expression" dxfId="505" priority="545">
      <formula>$E285=14</formula>
    </cfRule>
    <cfRule type="expression" dxfId="504" priority="546">
      <formula>$E285=13</formula>
    </cfRule>
    <cfRule type="expression" dxfId="503" priority="547">
      <formula>$E285=12</formula>
    </cfRule>
  </conditionalFormatting>
  <conditionalFormatting sqref="G285">
    <cfRule type="expression" dxfId="502" priority="530">
      <formula>$E285=10</formula>
    </cfRule>
    <cfRule type="expression" dxfId="501" priority="531">
      <formula>$E285=11</formula>
    </cfRule>
    <cfRule type="expression" dxfId="500" priority="532">
      <formula>$E285=18</formula>
    </cfRule>
    <cfRule type="expression" dxfId="499" priority="533">
      <formula>$E285=17</formula>
    </cfRule>
    <cfRule type="expression" dxfId="498" priority="534">
      <formula>$E285=16</formula>
    </cfRule>
    <cfRule type="expression" dxfId="497" priority="535">
      <formula>$E285=15</formula>
    </cfRule>
    <cfRule type="expression" dxfId="496" priority="536">
      <formula>$E285=14</formula>
    </cfRule>
    <cfRule type="expression" dxfId="495" priority="537">
      <formula>$E285=13</formula>
    </cfRule>
    <cfRule type="expression" dxfId="494" priority="538">
      <formula>$E285=12</formula>
    </cfRule>
  </conditionalFormatting>
  <conditionalFormatting sqref="C285:F285">
    <cfRule type="expression" dxfId="493" priority="521">
      <formula>$E285=10</formula>
    </cfRule>
    <cfRule type="expression" dxfId="492" priority="522">
      <formula>$E285=11</formula>
    </cfRule>
    <cfRule type="expression" dxfId="491" priority="523">
      <formula>$E285=18</formula>
    </cfRule>
    <cfRule type="expression" dxfId="490" priority="524">
      <formula>$E285=17</formula>
    </cfRule>
    <cfRule type="expression" dxfId="489" priority="525">
      <formula>$E285=16</formula>
    </cfRule>
    <cfRule type="expression" dxfId="488" priority="526">
      <formula>$E285=15</formula>
    </cfRule>
    <cfRule type="expression" dxfId="487" priority="527">
      <formula>$E285=14</formula>
    </cfRule>
    <cfRule type="expression" dxfId="486" priority="528">
      <formula>$E285=13</formula>
    </cfRule>
    <cfRule type="expression" dxfId="485" priority="529">
      <formula>$E285=12</formula>
    </cfRule>
  </conditionalFormatting>
  <conditionalFormatting sqref="AJ429:XFD447 A429:AG430 A447:AG447 A431:O446 Q431:AG446">
    <cfRule type="expression" dxfId="484" priority="513">
      <formula>$E429&lt;12</formula>
    </cfRule>
    <cfRule type="expression" dxfId="483" priority="514">
      <formula>$E429=18</formula>
    </cfRule>
    <cfRule type="expression" dxfId="482" priority="515">
      <formula>$E429=17</formula>
    </cfRule>
    <cfRule type="expression" dxfId="481" priority="516">
      <formula>$E429=16</formula>
    </cfRule>
    <cfRule type="expression" dxfId="480" priority="517">
      <formula>$E429=15</formula>
    </cfRule>
    <cfRule type="expression" dxfId="479" priority="518">
      <formula>$E429=14</formula>
    </cfRule>
    <cfRule type="expression" dxfId="478" priority="519">
      <formula>$E429=13</formula>
    </cfRule>
    <cfRule type="expression" dxfId="477" priority="520">
      <formula>$E429=12</formula>
    </cfRule>
  </conditionalFormatting>
  <conditionalFormatting sqref="AJ429:XFD447 A429:AG430 A447:AG447 A431:O446 Q431:AG446">
    <cfRule type="expression" dxfId="476" priority="504">
      <formula>$E429=10</formula>
    </cfRule>
    <cfRule type="expression" dxfId="475" priority="505">
      <formula>$E429=11</formula>
    </cfRule>
    <cfRule type="expression" dxfId="474" priority="506">
      <formula>$E429=18</formula>
    </cfRule>
    <cfRule type="expression" dxfId="473" priority="507">
      <formula>$E429=17</formula>
    </cfRule>
    <cfRule type="expression" dxfId="472" priority="508">
      <formula>$E429=16</formula>
    </cfRule>
    <cfRule type="expression" dxfId="471" priority="509">
      <formula>$E429=15</formula>
    </cfRule>
    <cfRule type="expression" dxfId="470" priority="510">
      <formula>$E429=14</formula>
    </cfRule>
    <cfRule type="expression" dxfId="469" priority="511">
      <formula>$E429=13</formula>
    </cfRule>
    <cfRule type="expression" dxfId="468" priority="512">
      <formula>$E429=12</formula>
    </cfRule>
  </conditionalFormatting>
  <conditionalFormatting sqref="C452:F452">
    <cfRule type="expression" dxfId="467" priority="452">
      <formula>$E452=10</formula>
    </cfRule>
    <cfRule type="expression" dxfId="466" priority="453">
      <formula>$E452=11</formula>
    </cfRule>
    <cfRule type="expression" dxfId="465" priority="454">
      <formula>$E452=18</formula>
    </cfRule>
    <cfRule type="expression" dxfId="464" priority="455">
      <formula>$E452=17</formula>
    </cfRule>
    <cfRule type="expression" dxfId="463" priority="456">
      <formula>$E452=16</formula>
    </cfRule>
    <cfRule type="expression" dxfId="462" priority="457">
      <formula>$E452=15</formula>
    </cfRule>
    <cfRule type="expression" dxfId="461" priority="458">
      <formula>$E452=14</formula>
    </cfRule>
    <cfRule type="expression" dxfId="460" priority="459">
      <formula>$E452=13</formula>
    </cfRule>
    <cfRule type="expression" dxfId="459" priority="460">
      <formula>$E452=12</formula>
    </cfRule>
  </conditionalFormatting>
  <conditionalFormatting sqref="P452">
    <cfRule type="expression" dxfId="458" priority="435">
      <formula>$E452=10</formula>
    </cfRule>
    <cfRule type="expression" dxfId="457" priority="436">
      <formula>$E452=11</formula>
    </cfRule>
    <cfRule type="expression" dxfId="456" priority="437">
      <formula>$E452=18</formula>
    </cfRule>
    <cfRule type="expression" dxfId="455" priority="438">
      <formula>$E452=17</formula>
    </cfRule>
    <cfRule type="expression" dxfId="454" priority="439">
      <formula>$E452=16</formula>
    </cfRule>
    <cfRule type="expression" dxfId="453" priority="440">
      <formula>$E452=15</formula>
    </cfRule>
    <cfRule type="expression" dxfId="452" priority="441">
      <formula>$E452=14</formula>
    </cfRule>
    <cfRule type="expression" dxfId="451" priority="442">
      <formula>$E452=13</formula>
    </cfRule>
    <cfRule type="expression" dxfId="450" priority="443">
      <formula>$E452=12</formula>
    </cfRule>
  </conditionalFormatting>
  <conditionalFormatting sqref="P452">
    <cfRule type="expression" dxfId="449" priority="444">
      <formula>$E452&lt;12</formula>
    </cfRule>
    <cfRule type="expression" dxfId="448" priority="445">
      <formula>$E452=18</formula>
    </cfRule>
    <cfRule type="expression" dxfId="447" priority="446">
      <formula>$E452=17</formula>
    </cfRule>
    <cfRule type="expression" dxfId="446" priority="447">
      <formula>$E452=16</formula>
    </cfRule>
    <cfRule type="expression" dxfId="445" priority="448">
      <formula>$E452=15</formula>
    </cfRule>
    <cfRule type="expression" dxfId="444" priority="449">
      <formula>$E452=14</formula>
    </cfRule>
    <cfRule type="expression" dxfId="443" priority="450">
      <formula>$E452=13</formula>
    </cfRule>
    <cfRule type="expression" dxfId="442" priority="451">
      <formula>$E452=12</formula>
    </cfRule>
  </conditionalFormatting>
  <conditionalFormatting sqref="AJ452:XFD452 A452:J452 Q452:AG452 N452:O452">
    <cfRule type="expression" dxfId="441" priority="470">
      <formula>$E452&lt;12</formula>
    </cfRule>
    <cfRule type="expression" dxfId="440" priority="471">
      <formula>$E452=18</formula>
    </cfRule>
    <cfRule type="expression" dxfId="439" priority="472">
      <formula>$E452=17</formula>
    </cfRule>
    <cfRule type="expression" dxfId="438" priority="473">
      <formula>$E452=16</formula>
    </cfRule>
    <cfRule type="expression" dxfId="437" priority="474">
      <formula>$E452=15</formula>
    </cfRule>
    <cfRule type="expression" dxfId="436" priority="475">
      <formula>$E452=14</formula>
    </cfRule>
    <cfRule type="expression" dxfId="435" priority="476">
      <formula>$E452=13</formula>
    </cfRule>
    <cfRule type="expression" dxfId="434" priority="477">
      <formula>$E452=12</formula>
    </cfRule>
  </conditionalFormatting>
  <conditionalFormatting sqref="AJ452:XFD452 A452:J452 Q452:AG452 N452:O452">
    <cfRule type="expression" dxfId="433" priority="461">
      <formula>$E452=10</formula>
    </cfRule>
    <cfRule type="expression" dxfId="432" priority="462">
      <formula>$E452=11</formula>
    </cfRule>
    <cfRule type="expression" dxfId="431" priority="463">
      <formula>$E452=18</formula>
    </cfRule>
    <cfRule type="expression" dxfId="430" priority="464">
      <formula>$E452=17</formula>
    </cfRule>
    <cfRule type="expression" dxfId="429" priority="465">
      <formula>$E452=16</formula>
    </cfRule>
    <cfRule type="expression" dxfId="428" priority="466">
      <formula>$E452=15</formula>
    </cfRule>
    <cfRule type="expression" dxfId="427" priority="467">
      <formula>$E452=14</formula>
    </cfRule>
    <cfRule type="expression" dxfId="426" priority="468">
      <formula>$E452=13</formula>
    </cfRule>
    <cfRule type="expression" dxfId="425" priority="469">
      <formula>$E452=12</formula>
    </cfRule>
  </conditionalFormatting>
  <conditionalFormatting sqref="K452:M452">
    <cfRule type="expression" dxfId="424" priority="427">
      <formula>$E452&lt;12</formula>
    </cfRule>
    <cfRule type="expression" dxfId="423" priority="428">
      <formula>$E452=18</formula>
    </cfRule>
    <cfRule type="expression" dxfId="422" priority="429">
      <formula>$E452=17</formula>
    </cfRule>
    <cfRule type="expression" dxfId="421" priority="430">
      <formula>$E452=16</formula>
    </cfRule>
    <cfRule type="expression" dxfId="420" priority="431">
      <formula>$E452=15</formula>
    </cfRule>
    <cfRule type="expression" dxfId="419" priority="432">
      <formula>$E452=14</formula>
    </cfRule>
    <cfRule type="expression" dxfId="418" priority="433">
      <formula>$E452=13</formula>
    </cfRule>
    <cfRule type="expression" dxfId="417" priority="434">
      <formula>$E452=12</formula>
    </cfRule>
  </conditionalFormatting>
  <conditionalFormatting sqref="K452:M452">
    <cfRule type="expression" dxfId="416" priority="418">
      <formula>$E452=10</formula>
    </cfRule>
    <cfRule type="expression" dxfId="415" priority="419">
      <formula>$E452=11</formula>
    </cfRule>
    <cfRule type="expression" dxfId="414" priority="420">
      <formula>$E452=18</formula>
    </cfRule>
    <cfRule type="expression" dxfId="413" priority="421">
      <formula>$E452=17</formula>
    </cfRule>
    <cfRule type="expression" dxfId="412" priority="422">
      <formula>$E452=16</formula>
    </cfRule>
    <cfRule type="expression" dxfId="411" priority="423">
      <formula>$E452=15</formula>
    </cfRule>
    <cfRule type="expression" dxfId="410" priority="424">
      <formula>$E452=14</formula>
    </cfRule>
    <cfRule type="expression" dxfId="409" priority="425">
      <formula>$E452=13</formula>
    </cfRule>
    <cfRule type="expression" dxfId="408" priority="426">
      <formula>$E452=12</formula>
    </cfRule>
  </conditionalFormatting>
  <conditionalFormatting sqref="N206">
    <cfRule type="expression" dxfId="407" priority="410">
      <formula>$E206&lt;12</formula>
    </cfRule>
    <cfRule type="expression" dxfId="406" priority="411">
      <formula>$E206=18</formula>
    </cfRule>
    <cfRule type="expression" dxfId="405" priority="412">
      <formula>$E206=17</formula>
    </cfRule>
    <cfRule type="expression" dxfId="404" priority="413">
      <formula>$E206=16</formula>
    </cfRule>
    <cfRule type="expression" dxfId="403" priority="414">
      <formula>$E206=15</formula>
    </cfRule>
    <cfRule type="expression" dxfId="402" priority="415">
      <formula>$E206=14</formula>
    </cfRule>
    <cfRule type="expression" dxfId="401" priority="416">
      <formula>$E206=13</formula>
    </cfRule>
    <cfRule type="expression" dxfId="400" priority="417">
      <formula>$E206=12</formula>
    </cfRule>
  </conditionalFormatting>
  <conditionalFormatting sqref="N206">
    <cfRule type="expression" dxfId="399" priority="401">
      <formula>$E206=10</formula>
    </cfRule>
    <cfRule type="expression" dxfId="398" priority="402">
      <formula>$E206=11</formula>
    </cfRule>
    <cfRule type="expression" dxfId="397" priority="403">
      <formula>$E206=18</formula>
    </cfRule>
    <cfRule type="expression" dxfId="396" priority="404">
      <formula>$E206=17</formula>
    </cfRule>
    <cfRule type="expression" dxfId="395" priority="405">
      <formula>$E206=16</formula>
    </cfRule>
    <cfRule type="expression" dxfId="394" priority="406">
      <formula>$E206=15</formula>
    </cfRule>
    <cfRule type="expression" dxfId="393" priority="407">
      <formula>$E206=14</formula>
    </cfRule>
    <cfRule type="expression" dxfId="392" priority="408">
      <formula>$E206=13</formula>
    </cfRule>
    <cfRule type="expression" dxfId="391" priority="409">
      <formula>$E206=12</formula>
    </cfRule>
  </conditionalFormatting>
  <conditionalFormatting sqref="O206">
    <cfRule type="expression" dxfId="390" priority="393">
      <formula>$E206&lt;12</formula>
    </cfRule>
    <cfRule type="expression" dxfId="389" priority="394">
      <formula>$E206=18</formula>
    </cfRule>
    <cfRule type="expression" dxfId="388" priority="395">
      <formula>$E206=17</formula>
    </cfRule>
    <cfRule type="expression" dxfId="387" priority="396">
      <formula>$E206=16</formula>
    </cfRule>
    <cfRule type="expression" dxfId="386" priority="397">
      <formula>$E206=15</formula>
    </cfRule>
    <cfRule type="expression" dxfId="385" priority="398">
      <formula>$E206=14</formula>
    </cfRule>
    <cfRule type="expression" dxfId="384" priority="399">
      <formula>$E206=13</formula>
    </cfRule>
    <cfRule type="expression" dxfId="383" priority="400">
      <formula>$E206=12</formula>
    </cfRule>
  </conditionalFormatting>
  <conditionalFormatting sqref="O206">
    <cfRule type="expression" dxfId="382" priority="384">
      <formula>$E206=10</formula>
    </cfRule>
    <cfRule type="expression" dxfId="381" priority="385">
      <formula>$E206=11</formula>
    </cfRule>
    <cfRule type="expression" dxfId="380" priority="386">
      <formula>$E206=18</formula>
    </cfRule>
    <cfRule type="expression" dxfId="379" priority="387">
      <formula>$E206=17</formula>
    </cfRule>
    <cfRule type="expression" dxfId="378" priority="388">
      <formula>$E206=16</formula>
    </cfRule>
    <cfRule type="expression" dxfId="377" priority="389">
      <formula>$E206=15</formula>
    </cfRule>
    <cfRule type="expression" dxfId="376" priority="390">
      <formula>$E206=14</formula>
    </cfRule>
    <cfRule type="expression" dxfId="375" priority="391">
      <formula>$E206=13</formula>
    </cfRule>
    <cfRule type="expression" dxfId="374" priority="392">
      <formula>$E206=12</formula>
    </cfRule>
  </conditionalFormatting>
  <conditionalFormatting sqref="P206">
    <cfRule type="expression" dxfId="373" priority="376">
      <formula>$E206&lt;12</formula>
    </cfRule>
    <cfRule type="expression" dxfId="372" priority="377">
      <formula>$E206=18</formula>
    </cfRule>
    <cfRule type="expression" dxfId="371" priority="378">
      <formula>$E206=17</formula>
    </cfRule>
    <cfRule type="expression" dxfId="370" priority="379">
      <formula>$E206=16</formula>
    </cfRule>
    <cfRule type="expression" dxfId="369" priority="380">
      <formula>$E206=15</formula>
    </cfRule>
    <cfRule type="expression" dxfId="368" priority="381">
      <formula>$E206=14</formula>
    </cfRule>
    <cfRule type="expression" dxfId="367" priority="382">
      <formula>$E206=13</formula>
    </cfRule>
    <cfRule type="expression" dxfId="366" priority="383">
      <formula>$E206=12</formula>
    </cfRule>
  </conditionalFormatting>
  <conditionalFormatting sqref="P206">
    <cfRule type="expression" dxfId="365" priority="367">
      <formula>$E206=10</formula>
    </cfRule>
    <cfRule type="expression" dxfId="364" priority="368">
      <formula>$E206=11</formula>
    </cfRule>
    <cfRule type="expression" dxfId="363" priority="369">
      <formula>$E206=18</formula>
    </cfRule>
    <cfRule type="expression" dxfId="362" priority="370">
      <formula>$E206=17</formula>
    </cfRule>
    <cfRule type="expression" dxfId="361" priority="371">
      <formula>$E206=16</formula>
    </cfRule>
    <cfRule type="expression" dxfId="360" priority="372">
      <formula>$E206=15</formula>
    </cfRule>
    <cfRule type="expression" dxfId="359" priority="373">
      <formula>$E206=14</formula>
    </cfRule>
    <cfRule type="expression" dxfId="358" priority="374">
      <formula>$E206=13</formula>
    </cfRule>
    <cfRule type="expression" dxfId="357" priority="375">
      <formula>$E206=12</formula>
    </cfRule>
  </conditionalFormatting>
  <conditionalFormatting sqref="P373">
    <cfRule type="expression" dxfId="356" priority="359">
      <formula>$E373&lt;12</formula>
    </cfRule>
    <cfRule type="expression" dxfId="355" priority="360">
      <formula>$E373=18</formula>
    </cfRule>
    <cfRule type="expression" dxfId="354" priority="361">
      <formula>$E373=17</formula>
    </cfRule>
    <cfRule type="expression" dxfId="353" priority="362">
      <formula>$E373=16</formula>
    </cfRule>
    <cfRule type="expression" dxfId="352" priority="363">
      <formula>$E373=15</formula>
    </cfRule>
    <cfRule type="expression" dxfId="351" priority="364">
      <formula>$E373=14</formula>
    </cfRule>
    <cfRule type="expression" dxfId="350" priority="365">
      <formula>$E373=13</formula>
    </cfRule>
    <cfRule type="expression" dxfId="349" priority="366">
      <formula>$E373=12</formula>
    </cfRule>
  </conditionalFormatting>
  <conditionalFormatting sqref="P373">
    <cfRule type="expression" dxfId="348" priority="350">
      <formula>$E373=10</formula>
    </cfRule>
    <cfRule type="expression" dxfId="347" priority="351">
      <formula>$E373=11</formula>
    </cfRule>
    <cfRule type="expression" dxfId="346" priority="352">
      <formula>$E373=18</formula>
    </cfRule>
    <cfRule type="expression" dxfId="345" priority="353">
      <formula>$E373=17</formula>
    </cfRule>
    <cfRule type="expression" dxfId="344" priority="354">
      <formula>$E373=16</formula>
    </cfRule>
    <cfRule type="expression" dxfId="343" priority="355">
      <formula>$E373=15</formula>
    </cfRule>
    <cfRule type="expression" dxfId="342" priority="356">
      <formula>$E373=14</formula>
    </cfRule>
    <cfRule type="expression" dxfId="341" priority="357">
      <formula>$E373=13</formula>
    </cfRule>
    <cfRule type="expression" dxfId="340" priority="358">
      <formula>$E373=12</formula>
    </cfRule>
  </conditionalFormatting>
  <conditionalFormatting sqref="Q206">
    <cfRule type="expression" dxfId="339" priority="342">
      <formula>$E206&lt;12</formula>
    </cfRule>
    <cfRule type="expression" dxfId="338" priority="343">
      <formula>$E206=18</formula>
    </cfRule>
    <cfRule type="expression" dxfId="337" priority="344">
      <formula>$E206=17</formula>
    </cfRule>
    <cfRule type="expression" dxfId="336" priority="345">
      <formula>$E206=16</formula>
    </cfRule>
    <cfRule type="expression" dxfId="335" priority="346">
      <formula>$E206=15</formula>
    </cfRule>
    <cfRule type="expression" dxfId="334" priority="347">
      <formula>$E206=14</formula>
    </cfRule>
    <cfRule type="expression" dxfId="333" priority="348">
      <formula>$E206=13</formula>
    </cfRule>
    <cfRule type="expression" dxfId="332" priority="349">
      <formula>$E206=12</formula>
    </cfRule>
  </conditionalFormatting>
  <conditionalFormatting sqref="Q206">
    <cfRule type="expression" dxfId="331" priority="333">
      <formula>$E206=10</formula>
    </cfRule>
    <cfRule type="expression" dxfId="330" priority="334">
      <formula>$E206=11</formula>
    </cfRule>
    <cfRule type="expression" dxfId="329" priority="335">
      <formula>$E206=18</formula>
    </cfRule>
    <cfRule type="expression" dxfId="328" priority="336">
      <formula>$E206=17</formula>
    </cfRule>
    <cfRule type="expression" dxfId="327" priority="337">
      <formula>$E206=16</formula>
    </cfRule>
    <cfRule type="expression" dxfId="326" priority="338">
      <formula>$E206=15</formula>
    </cfRule>
    <cfRule type="expression" dxfId="325" priority="339">
      <formula>$E206=14</formula>
    </cfRule>
    <cfRule type="expression" dxfId="324" priority="340">
      <formula>$E206=13</formula>
    </cfRule>
    <cfRule type="expression" dxfId="323" priority="341">
      <formula>$E206=12</formula>
    </cfRule>
  </conditionalFormatting>
  <conditionalFormatting sqref="P366">
    <cfRule type="expression" dxfId="322" priority="308">
      <formula>$E366&lt;12</formula>
    </cfRule>
    <cfRule type="expression" dxfId="321" priority="309">
      <formula>$E366=18</formula>
    </cfRule>
    <cfRule type="expression" dxfId="320" priority="310">
      <formula>$E366=17</formula>
    </cfRule>
    <cfRule type="expression" dxfId="319" priority="311">
      <formula>$E366=16</formula>
    </cfRule>
    <cfRule type="expression" dxfId="318" priority="312">
      <formula>$E366=15</formula>
    </cfRule>
    <cfRule type="expression" dxfId="317" priority="313">
      <formula>$E366=14</formula>
    </cfRule>
    <cfRule type="expression" dxfId="316" priority="314">
      <formula>$E366=13</formula>
    </cfRule>
    <cfRule type="expression" dxfId="315" priority="315">
      <formula>$E366=12</formula>
    </cfRule>
  </conditionalFormatting>
  <conditionalFormatting sqref="P366">
    <cfRule type="expression" dxfId="314" priority="299">
      <formula>$E366=10</formula>
    </cfRule>
    <cfRule type="expression" dxfId="313" priority="300">
      <formula>$E366=11</formula>
    </cfRule>
    <cfRule type="expression" dxfId="312" priority="301">
      <formula>$E366=18</formula>
    </cfRule>
    <cfRule type="expression" dxfId="311" priority="302">
      <formula>$E366=17</formula>
    </cfRule>
    <cfRule type="expression" dxfId="310" priority="303">
      <formula>$E366=16</formula>
    </cfRule>
    <cfRule type="expression" dxfId="309" priority="304">
      <formula>$E366=15</formula>
    </cfRule>
    <cfRule type="expression" dxfId="308" priority="305">
      <formula>$E366=14</formula>
    </cfRule>
    <cfRule type="expression" dxfId="307" priority="306">
      <formula>$E366=13</formula>
    </cfRule>
    <cfRule type="expression" dxfId="306" priority="307">
      <formula>$E366=12</formula>
    </cfRule>
  </conditionalFormatting>
  <conditionalFormatting sqref="P26">
    <cfRule type="expression" dxfId="305" priority="104">
      <formula>$E26&lt;12</formula>
    </cfRule>
    <cfRule type="expression" dxfId="304" priority="105">
      <formula>$E26=18</formula>
    </cfRule>
    <cfRule type="expression" dxfId="303" priority="106">
      <formula>$E26=17</formula>
    </cfRule>
    <cfRule type="expression" dxfId="302" priority="107">
      <formula>$E26=16</formula>
    </cfRule>
    <cfRule type="expression" dxfId="301" priority="108">
      <formula>$E26=15</formula>
    </cfRule>
    <cfRule type="expression" dxfId="300" priority="109">
      <formula>$E26=14</formula>
    </cfRule>
    <cfRule type="expression" dxfId="299" priority="110">
      <formula>$E26=13</formula>
    </cfRule>
    <cfRule type="expression" dxfId="298" priority="111">
      <formula>$E26=12</formula>
    </cfRule>
  </conditionalFormatting>
  <conditionalFormatting sqref="P26">
    <cfRule type="expression" dxfId="297" priority="95">
      <formula>$E26=10</formula>
    </cfRule>
    <cfRule type="expression" dxfId="296" priority="96">
      <formula>$E26=11</formula>
    </cfRule>
    <cfRule type="expression" dxfId="295" priority="97">
      <formula>$E26=18</formula>
    </cfRule>
    <cfRule type="expression" dxfId="294" priority="98">
      <formula>$E26=17</formula>
    </cfRule>
    <cfRule type="expression" dxfId="293" priority="99">
      <formula>$E26=16</formula>
    </cfRule>
    <cfRule type="expression" dxfId="292" priority="100">
      <formula>$E26=15</formula>
    </cfRule>
    <cfRule type="expression" dxfId="291" priority="101">
      <formula>$E26=14</formula>
    </cfRule>
    <cfRule type="expression" dxfId="290" priority="102">
      <formula>$E26=13</formula>
    </cfRule>
    <cfRule type="expression" dxfId="289" priority="103">
      <formula>$E26=12</formula>
    </cfRule>
  </conditionalFormatting>
  <conditionalFormatting sqref="P420">
    <cfRule type="expression" dxfId="288" priority="325">
      <formula>$E420&lt;12</formula>
    </cfRule>
    <cfRule type="expression" dxfId="287" priority="326">
      <formula>$E420=18</formula>
    </cfRule>
    <cfRule type="expression" dxfId="286" priority="327">
      <formula>$E420=17</formula>
    </cfRule>
    <cfRule type="expression" dxfId="285" priority="328">
      <formula>$E420=16</formula>
    </cfRule>
    <cfRule type="expression" dxfId="284" priority="329">
      <formula>$E420=15</formula>
    </cfRule>
    <cfRule type="expression" dxfId="283" priority="330">
      <formula>$E420=14</formula>
    </cfRule>
    <cfRule type="expression" dxfId="282" priority="331">
      <formula>$E420=13</formula>
    </cfRule>
    <cfRule type="expression" dxfId="281" priority="332">
      <formula>$E420=12</formula>
    </cfRule>
  </conditionalFormatting>
  <conditionalFormatting sqref="P420">
    <cfRule type="expression" dxfId="280" priority="316">
      <formula>$E420=10</formula>
    </cfRule>
    <cfRule type="expression" dxfId="279" priority="317">
      <formula>$E420=11</formula>
    </cfRule>
    <cfRule type="expression" dxfId="278" priority="318">
      <formula>$E420=18</formula>
    </cfRule>
    <cfRule type="expression" dxfId="277" priority="319">
      <formula>$E420=17</formula>
    </cfRule>
    <cfRule type="expression" dxfId="276" priority="320">
      <formula>$E420=16</formula>
    </cfRule>
    <cfRule type="expression" dxfId="275" priority="321">
      <formula>$E420=15</formula>
    </cfRule>
    <cfRule type="expression" dxfId="274" priority="322">
      <formula>$E420=14</formula>
    </cfRule>
    <cfRule type="expression" dxfId="273" priority="323">
      <formula>$E420=13</formula>
    </cfRule>
    <cfRule type="expression" dxfId="272" priority="324">
      <formula>$E420=12</formula>
    </cfRule>
  </conditionalFormatting>
  <conditionalFormatting sqref="P345">
    <cfRule type="expression" dxfId="271" priority="291">
      <formula>$E345&lt;12</formula>
    </cfRule>
    <cfRule type="expression" dxfId="270" priority="292">
      <formula>$E345=18</formula>
    </cfRule>
    <cfRule type="expression" dxfId="269" priority="293">
      <formula>$E345=17</formula>
    </cfRule>
    <cfRule type="expression" dxfId="268" priority="294">
      <formula>$E345=16</formula>
    </cfRule>
    <cfRule type="expression" dxfId="267" priority="295">
      <formula>$E345=15</formula>
    </cfRule>
    <cfRule type="expression" dxfId="266" priority="296">
      <formula>$E345=14</formula>
    </cfRule>
    <cfRule type="expression" dxfId="265" priority="297">
      <formula>$E345=13</formula>
    </cfRule>
    <cfRule type="expression" dxfId="264" priority="298">
      <formula>$E345=12</formula>
    </cfRule>
  </conditionalFormatting>
  <conditionalFormatting sqref="P345">
    <cfRule type="expression" dxfId="263" priority="282">
      <formula>$E345=10</formula>
    </cfRule>
    <cfRule type="expression" dxfId="262" priority="283">
      <formula>$E345=11</formula>
    </cfRule>
    <cfRule type="expression" dxfId="261" priority="284">
      <formula>$E345=18</formula>
    </cfRule>
    <cfRule type="expression" dxfId="260" priority="285">
      <formula>$E345=17</formula>
    </cfRule>
    <cfRule type="expression" dxfId="259" priority="286">
      <formula>$E345=16</formula>
    </cfRule>
    <cfRule type="expression" dxfId="258" priority="287">
      <formula>$E345=15</formula>
    </cfRule>
    <cfRule type="expression" dxfId="257" priority="288">
      <formula>$E345=14</formula>
    </cfRule>
    <cfRule type="expression" dxfId="256" priority="289">
      <formula>$E345=13</formula>
    </cfRule>
    <cfRule type="expression" dxfId="255" priority="290">
      <formula>$E345=12</formula>
    </cfRule>
  </conditionalFormatting>
  <conditionalFormatting sqref="P330">
    <cfRule type="expression" dxfId="254" priority="274">
      <formula>$E330&lt;12</formula>
    </cfRule>
    <cfRule type="expression" dxfId="253" priority="275">
      <formula>$E330=18</formula>
    </cfRule>
    <cfRule type="expression" dxfId="252" priority="276">
      <formula>$E330=17</formula>
    </cfRule>
    <cfRule type="expression" dxfId="251" priority="277">
      <formula>$E330=16</formula>
    </cfRule>
    <cfRule type="expression" dxfId="250" priority="278">
      <formula>$E330=15</formula>
    </cfRule>
    <cfRule type="expression" dxfId="249" priority="279">
      <formula>$E330=14</formula>
    </cfRule>
    <cfRule type="expression" dxfId="248" priority="280">
      <formula>$E330=13</formula>
    </cfRule>
    <cfRule type="expression" dxfId="247" priority="281">
      <formula>$E330=12</formula>
    </cfRule>
  </conditionalFormatting>
  <conditionalFormatting sqref="P330">
    <cfRule type="expression" dxfId="246" priority="265">
      <formula>$E330=10</formula>
    </cfRule>
    <cfRule type="expression" dxfId="245" priority="266">
      <formula>$E330=11</formula>
    </cfRule>
    <cfRule type="expression" dxfId="244" priority="267">
      <formula>$E330=18</formula>
    </cfRule>
    <cfRule type="expression" dxfId="243" priority="268">
      <formula>$E330=17</formula>
    </cfRule>
    <cfRule type="expression" dxfId="242" priority="269">
      <formula>$E330=16</formula>
    </cfRule>
    <cfRule type="expression" dxfId="241" priority="270">
      <formula>$E330=15</formula>
    </cfRule>
    <cfRule type="expression" dxfId="240" priority="271">
      <formula>$E330=14</formula>
    </cfRule>
    <cfRule type="expression" dxfId="239" priority="272">
      <formula>$E330=13</formula>
    </cfRule>
    <cfRule type="expression" dxfId="238" priority="273">
      <formula>$E330=12</formula>
    </cfRule>
  </conditionalFormatting>
  <conditionalFormatting sqref="P270">
    <cfRule type="expression" dxfId="237" priority="257">
      <formula>$E270&lt;12</formula>
    </cfRule>
    <cfRule type="expression" dxfId="236" priority="258">
      <formula>$E270=18</formula>
    </cfRule>
    <cfRule type="expression" dxfId="235" priority="259">
      <formula>$E270=17</formula>
    </cfRule>
    <cfRule type="expression" dxfId="234" priority="260">
      <formula>$E270=16</formula>
    </cfRule>
    <cfRule type="expression" dxfId="233" priority="261">
      <formula>$E270=15</formula>
    </cfRule>
    <cfRule type="expression" dxfId="232" priority="262">
      <formula>$E270=14</formula>
    </cfRule>
    <cfRule type="expression" dxfId="231" priority="263">
      <formula>$E270=13</formula>
    </cfRule>
    <cfRule type="expression" dxfId="230" priority="264">
      <formula>$E270=12</formula>
    </cfRule>
  </conditionalFormatting>
  <conditionalFormatting sqref="P270">
    <cfRule type="expression" dxfId="229" priority="248">
      <formula>$E270=10</formula>
    </cfRule>
    <cfRule type="expression" dxfId="228" priority="249">
      <formula>$E270=11</formula>
    </cfRule>
    <cfRule type="expression" dxfId="227" priority="250">
      <formula>$E270=18</formula>
    </cfRule>
    <cfRule type="expression" dxfId="226" priority="251">
      <formula>$E270=17</formula>
    </cfRule>
    <cfRule type="expression" dxfId="225" priority="252">
      <formula>$E270=16</formula>
    </cfRule>
    <cfRule type="expression" dxfId="224" priority="253">
      <formula>$E270=15</formula>
    </cfRule>
    <cfRule type="expression" dxfId="223" priority="254">
      <formula>$E270=14</formula>
    </cfRule>
    <cfRule type="expression" dxfId="222" priority="255">
      <formula>$E270=13</formula>
    </cfRule>
    <cfRule type="expression" dxfId="221" priority="256">
      <formula>$E270=12</formula>
    </cfRule>
  </conditionalFormatting>
  <conditionalFormatting sqref="P260">
    <cfRule type="expression" dxfId="220" priority="240">
      <formula>$E260&lt;12</formula>
    </cfRule>
    <cfRule type="expression" dxfId="219" priority="241">
      <formula>$E260=18</formula>
    </cfRule>
    <cfRule type="expression" dxfId="218" priority="242">
      <formula>$E260=17</formula>
    </cfRule>
    <cfRule type="expression" dxfId="217" priority="243">
      <formula>$E260=16</formula>
    </cfRule>
    <cfRule type="expression" dxfId="216" priority="244">
      <formula>$E260=15</formula>
    </cfRule>
    <cfRule type="expression" dxfId="215" priority="245">
      <formula>$E260=14</formula>
    </cfRule>
    <cfRule type="expression" dxfId="214" priority="246">
      <formula>$E260=13</formula>
    </cfRule>
    <cfRule type="expression" dxfId="213" priority="247">
      <formula>$E260=12</formula>
    </cfRule>
  </conditionalFormatting>
  <conditionalFormatting sqref="P260">
    <cfRule type="expression" dxfId="212" priority="231">
      <formula>$E260=10</formula>
    </cfRule>
    <cfRule type="expression" dxfId="211" priority="232">
      <formula>$E260=11</formula>
    </cfRule>
    <cfRule type="expression" dxfId="210" priority="233">
      <formula>$E260=18</formula>
    </cfRule>
    <cfRule type="expression" dxfId="209" priority="234">
      <formula>$E260=17</formula>
    </cfRule>
    <cfRule type="expression" dxfId="208" priority="235">
      <formula>$E260=16</formula>
    </cfRule>
    <cfRule type="expression" dxfId="207" priority="236">
      <formula>$E260=15</formula>
    </cfRule>
    <cfRule type="expression" dxfId="206" priority="237">
      <formula>$E260=14</formula>
    </cfRule>
    <cfRule type="expression" dxfId="205" priority="238">
      <formula>$E260=13</formula>
    </cfRule>
    <cfRule type="expression" dxfId="204" priority="239">
      <formula>$E260=12</formula>
    </cfRule>
  </conditionalFormatting>
  <conditionalFormatting sqref="P259">
    <cfRule type="expression" dxfId="203" priority="223">
      <formula>$E259&lt;12</formula>
    </cfRule>
    <cfRule type="expression" dxfId="202" priority="224">
      <formula>$E259=18</formula>
    </cfRule>
    <cfRule type="expression" dxfId="201" priority="225">
      <formula>$E259=17</formula>
    </cfRule>
    <cfRule type="expression" dxfId="200" priority="226">
      <formula>$E259=16</formula>
    </cfRule>
    <cfRule type="expression" dxfId="199" priority="227">
      <formula>$E259=15</formula>
    </cfRule>
    <cfRule type="expression" dxfId="198" priority="228">
      <formula>$E259=14</formula>
    </cfRule>
    <cfRule type="expression" dxfId="197" priority="229">
      <formula>$E259=13</formula>
    </cfRule>
    <cfRule type="expression" dxfId="196" priority="230">
      <formula>$E259=12</formula>
    </cfRule>
  </conditionalFormatting>
  <conditionalFormatting sqref="P259">
    <cfRule type="expression" dxfId="195" priority="214">
      <formula>$E259=10</formula>
    </cfRule>
    <cfRule type="expression" dxfId="194" priority="215">
      <formula>$E259=11</formula>
    </cfRule>
    <cfRule type="expression" dxfId="193" priority="216">
      <formula>$E259=18</formula>
    </cfRule>
    <cfRule type="expression" dxfId="192" priority="217">
      <formula>$E259=17</formula>
    </cfRule>
    <cfRule type="expression" dxfId="191" priority="218">
      <formula>$E259=16</formula>
    </cfRule>
    <cfRule type="expression" dxfId="190" priority="219">
      <formula>$E259=15</formula>
    </cfRule>
    <cfRule type="expression" dxfId="189" priority="220">
      <formula>$E259=14</formula>
    </cfRule>
    <cfRule type="expression" dxfId="188" priority="221">
      <formula>$E259=13</formula>
    </cfRule>
    <cfRule type="expression" dxfId="187" priority="222">
      <formula>$E259=12</formula>
    </cfRule>
  </conditionalFormatting>
  <conditionalFormatting sqref="P209">
    <cfRule type="expression" dxfId="186" priority="206">
      <formula>$E209&lt;12</formula>
    </cfRule>
    <cfRule type="expression" dxfId="185" priority="207">
      <formula>$E209=18</formula>
    </cfRule>
    <cfRule type="expression" dxfId="184" priority="208">
      <formula>$E209=17</formula>
    </cfRule>
    <cfRule type="expression" dxfId="183" priority="209">
      <formula>$E209=16</formula>
    </cfRule>
    <cfRule type="expression" dxfId="182" priority="210">
      <formula>$E209=15</formula>
    </cfRule>
    <cfRule type="expression" dxfId="181" priority="211">
      <formula>$E209=14</formula>
    </cfRule>
    <cfRule type="expression" dxfId="180" priority="212">
      <formula>$E209=13</formula>
    </cfRule>
    <cfRule type="expression" dxfId="179" priority="213">
      <formula>$E209=12</formula>
    </cfRule>
  </conditionalFormatting>
  <conditionalFormatting sqref="P209">
    <cfRule type="expression" dxfId="178" priority="197">
      <formula>$E209=10</formula>
    </cfRule>
    <cfRule type="expression" dxfId="177" priority="198">
      <formula>$E209=11</formula>
    </cfRule>
    <cfRule type="expression" dxfId="176" priority="199">
      <formula>$E209=18</formula>
    </cfRule>
    <cfRule type="expression" dxfId="175" priority="200">
      <formula>$E209=17</formula>
    </cfRule>
    <cfRule type="expression" dxfId="174" priority="201">
      <formula>$E209=16</formula>
    </cfRule>
    <cfRule type="expression" dxfId="173" priority="202">
      <formula>$E209=15</formula>
    </cfRule>
    <cfRule type="expression" dxfId="172" priority="203">
      <formula>$E209=14</formula>
    </cfRule>
    <cfRule type="expression" dxfId="171" priority="204">
      <formula>$E209=13</formula>
    </cfRule>
    <cfRule type="expression" dxfId="170" priority="205">
      <formula>$E209=12</formula>
    </cfRule>
  </conditionalFormatting>
  <conditionalFormatting sqref="P208">
    <cfRule type="expression" dxfId="169" priority="189">
      <formula>$E208&lt;12</formula>
    </cfRule>
    <cfRule type="expression" dxfId="168" priority="190">
      <formula>$E208=18</formula>
    </cfRule>
    <cfRule type="expression" dxfId="167" priority="191">
      <formula>$E208=17</formula>
    </cfRule>
    <cfRule type="expression" dxfId="166" priority="192">
      <formula>$E208=16</formula>
    </cfRule>
    <cfRule type="expression" dxfId="165" priority="193">
      <formula>$E208=15</formula>
    </cfRule>
    <cfRule type="expression" dxfId="164" priority="194">
      <formula>$E208=14</formula>
    </cfRule>
    <cfRule type="expression" dxfId="163" priority="195">
      <formula>$E208=13</formula>
    </cfRule>
    <cfRule type="expression" dxfId="162" priority="196">
      <formula>$E208=12</formula>
    </cfRule>
  </conditionalFormatting>
  <conditionalFormatting sqref="P208">
    <cfRule type="expression" dxfId="161" priority="180">
      <formula>$E208=10</formula>
    </cfRule>
    <cfRule type="expression" dxfId="160" priority="181">
      <formula>$E208=11</formula>
    </cfRule>
    <cfRule type="expression" dxfId="159" priority="182">
      <formula>$E208=18</formula>
    </cfRule>
    <cfRule type="expression" dxfId="158" priority="183">
      <formula>$E208=17</formula>
    </cfRule>
    <cfRule type="expression" dxfId="157" priority="184">
      <formula>$E208=16</formula>
    </cfRule>
    <cfRule type="expression" dxfId="156" priority="185">
      <formula>$E208=15</formula>
    </cfRule>
    <cfRule type="expression" dxfId="155" priority="186">
      <formula>$E208=14</formula>
    </cfRule>
    <cfRule type="expression" dxfId="154" priority="187">
      <formula>$E208=13</formula>
    </cfRule>
    <cfRule type="expression" dxfId="153" priority="188">
      <formula>$E208=12</formula>
    </cfRule>
  </conditionalFormatting>
  <conditionalFormatting sqref="P189">
    <cfRule type="expression" dxfId="152" priority="172">
      <formula>$E189&lt;12</formula>
    </cfRule>
    <cfRule type="expression" dxfId="151" priority="173">
      <formula>$E189=18</formula>
    </cfRule>
    <cfRule type="expression" dxfId="150" priority="174">
      <formula>$E189=17</formula>
    </cfRule>
    <cfRule type="expression" dxfId="149" priority="175">
      <formula>$E189=16</formula>
    </cfRule>
    <cfRule type="expression" dxfId="148" priority="176">
      <formula>$E189=15</formula>
    </cfRule>
    <cfRule type="expression" dxfId="147" priority="177">
      <formula>$E189=14</formula>
    </cfRule>
    <cfRule type="expression" dxfId="146" priority="178">
      <formula>$E189=13</formula>
    </cfRule>
    <cfRule type="expression" dxfId="145" priority="179">
      <formula>$E189=12</formula>
    </cfRule>
  </conditionalFormatting>
  <conditionalFormatting sqref="P189">
    <cfRule type="expression" dxfId="144" priority="163">
      <formula>$E189=10</formula>
    </cfRule>
    <cfRule type="expression" dxfId="143" priority="164">
      <formula>$E189=11</formula>
    </cfRule>
    <cfRule type="expression" dxfId="142" priority="165">
      <formula>$E189=18</formula>
    </cfRule>
    <cfRule type="expression" dxfId="141" priority="166">
      <formula>$E189=17</formula>
    </cfRule>
    <cfRule type="expression" dxfId="140" priority="167">
      <formula>$E189=16</formula>
    </cfRule>
    <cfRule type="expression" dxfId="139" priority="168">
      <formula>$E189=15</formula>
    </cfRule>
    <cfRule type="expression" dxfId="138" priority="169">
      <formula>$E189=14</formula>
    </cfRule>
    <cfRule type="expression" dxfId="137" priority="170">
      <formula>$E189=13</formula>
    </cfRule>
    <cfRule type="expression" dxfId="136" priority="171">
      <formula>$E189=12</formula>
    </cfRule>
  </conditionalFormatting>
  <conditionalFormatting sqref="P190">
    <cfRule type="expression" dxfId="135" priority="155">
      <formula>$E190&lt;12</formula>
    </cfRule>
    <cfRule type="expression" dxfId="134" priority="156">
      <formula>$E190=18</formula>
    </cfRule>
    <cfRule type="expression" dxfId="133" priority="157">
      <formula>$E190=17</formula>
    </cfRule>
    <cfRule type="expression" dxfId="132" priority="158">
      <formula>$E190=16</formula>
    </cfRule>
    <cfRule type="expression" dxfId="131" priority="159">
      <formula>$E190=15</formula>
    </cfRule>
    <cfRule type="expression" dxfId="130" priority="160">
      <formula>$E190=14</formula>
    </cfRule>
    <cfRule type="expression" dxfId="129" priority="161">
      <formula>$E190=13</formula>
    </cfRule>
    <cfRule type="expression" dxfId="128" priority="162">
      <formula>$E190=12</formula>
    </cfRule>
  </conditionalFormatting>
  <conditionalFormatting sqref="P190">
    <cfRule type="expression" dxfId="127" priority="146">
      <formula>$E190=10</formula>
    </cfRule>
    <cfRule type="expression" dxfId="126" priority="147">
      <formula>$E190=11</formula>
    </cfRule>
    <cfRule type="expression" dxfId="125" priority="148">
      <formula>$E190=18</formula>
    </cfRule>
    <cfRule type="expression" dxfId="124" priority="149">
      <formula>$E190=17</formula>
    </cfRule>
    <cfRule type="expression" dxfId="123" priority="150">
      <formula>$E190=16</formula>
    </cfRule>
    <cfRule type="expression" dxfId="122" priority="151">
      <formula>$E190=15</formula>
    </cfRule>
    <cfRule type="expression" dxfId="121" priority="152">
      <formula>$E190=14</formula>
    </cfRule>
    <cfRule type="expression" dxfId="120" priority="153">
      <formula>$E190=13</formula>
    </cfRule>
    <cfRule type="expression" dxfId="119" priority="154">
      <formula>$E190=12</formula>
    </cfRule>
  </conditionalFormatting>
  <conditionalFormatting sqref="P108">
    <cfRule type="expression" dxfId="118" priority="138">
      <formula>$E108&lt;12</formula>
    </cfRule>
    <cfRule type="expression" dxfId="117" priority="139">
      <formula>$E108=18</formula>
    </cfRule>
    <cfRule type="expression" dxfId="116" priority="140">
      <formula>$E108=17</formula>
    </cfRule>
    <cfRule type="expression" dxfId="115" priority="141">
      <formula>$E108=16</formula>
    </cfRule>
    <cfRule type="expression" dxfId="114" priority="142">
      <formula>$E108=15</formula>
    </cfRule>
    <cfRule type="expression" dxfId="113" priority="143">
      <formula>$E108=14</formula>
    </cfRule>
    <cfRule type="expression" dxfId="112" priority="144">
      <formula>$E108=13</formula>
    </cfRule>
    <cfRule type="expression" dxfId="111" priority="145">
      <formula>$E108=12</formula>
    </cfRule>
  </conditionalFormatting>
  <conditionalFormatting sqref="P108">
    <cfRule type="expression" dxfId="110" priority="129">
      <formula>$E108=10</formula>
    </cfRule>
    <cfRule type="expression" dxfId="109" priority="130">
      <formula>$E108=11</formula>
    </cfRule>
    <cfRule type="expression" dxfId="108" priority="131">
      <formula>$E108=18</formula>
    </cfRule>
    <cfRule type="expression" dxfId="107" priority="132">
      <formula>$E108=17</formula>
    </cfRule>
    <cfRule type="expression" dxfId="106" priority="133">
      <formula>$E108=16</formula>
    </cfRule>
    <cfRule type="expression" dxfId="105" priority="134">
      <formula>$E108=15</formula>
    </cfRule>
    <cfRule type="expression" dxfId="104" priority="135">
      <formula>$E108=14</formula>
    </cfRule>
    <cfRule type="expression" dxfId="103" priority="136">
      <formula>$E108=13</formula>
    </cfRule>
    <cfRule type="expression" dxfId="102" priority="137">
      <formula>$E108=12</formula>
    </cfRule>
  </conditionalFormatting>
  <conditionalFormatting sqref="P74">
    <cfRule type="expression" dxfId="101" priority="121">
      <formula>$E74&lt;12</formula>
    </cfRule>
    <cfRule type="expression" dxfId="100" priority="122">
      <formula>$E74=18</formula>
    </cfRule>
    <cfRule type="expression" dxfId="99" priority="123">
      <formula>$E74=17</formula>
    </cfRule>
    <cfRule type="expression" dxfId="98" priority="124">
      <formula>$E74=16</formula>
    </cfRule>
    <cfRule type="expression" dxfId="97" priority="125">
      <formula>$E74=15</formula>
    </cfRule>
    <cfRule type="expression" dxfId="96" priority="126">
      <formula>$E74=14</formula>
    </cfRule>
    <cfRule type="expression" dxfId="95" priority="127">
      <formula>$E74=13</formula>
    </cfRule>
    <cfRule type="expression" dxfId="94" priority="128">
      <formula>$E74=12</formula>
    </cfRule>
  </conditionalFormatting>
  <conditionalFormatting sqref="P74">
    <cfRule type="expression" dxfId="93" priority="112">
      <formula>$E74=10</formula>
    </cfRule>
    <cfRule type="expression" dxfId="92" priority="113">
      <formula>$E74=11</formula>
    </cfRule>
    <cfRule type="expression" dxfId="91" priority="114">
      <formula>$E74=18</formula>
    </cfRule>
    <cfRule type="expression" dxfId="90" priority="115">
      <formula>$E74=17</formula>
    </cfRule>
    <cfRule type="expression" dxfId="89" priority="116">
      <formula>$E74=16</formula>
    </cfRule>
    <cfRule type="expression" dxfId="88" priority="117">
      <formula>$E74=15</formula>
    </cfRule>
    <cfRule type="expression" dxfId="87" priority="118">
      <formula>$E74=14</formula>
    </cfRule>
    <cfRule type="expression" dxfId="86" priority="119">
      <formula>$E74=13</formula>
    </cfRule>
    <cfRule type="expression" dxfId="85" priority="120">
      <formula>$E74=12</formula>
    </cfRule>
  </conditionalFormatting>
  <conditionalFormatting sqref="C2:D23">
    <cfRule type="expression" dxfId="84" priority="78">
      <formula>$E2&lt;12</formula>
    </cfRule>
    <cfRule type="expression" dxfId="83" priority="79">
      <formula>$E2=18</formula>
    </cfRule>
    <cfRule type="expression" dxfId="82" priority="80">
      <formula>$E2=17</formula>
    </cfRule>
    <cfRule type="expression" dxfId="81" priority="81">
      <formula>$E2=16</formula>
    </cfRule>
    <cfRule type="expression" dxfId="80" priority="82">
      <formula>$E2=15</formula>
    </cfRule>
    <cfRule type="expression" dxfId="79" priority="83">
      <formula>$E2=14</formula>
    </cfRule>
    <cfRule type="expression" dxfId="78" priority="84">
      <formula>$E2=13</formula>
    </cfRule>
    <cfRule type="expression" dxfId="77" priority="85">
      <formula>$E2=12</formula>
    </cfRule>
  </conditionalFormatting>
  <conditionalFormatting sqref="C2:D23">
    <cfRule type="expression" dxfId="76" priority="69">
      <formula>$E2=10</formula>
    </cfRule>
    <cfRule type="expression" dxfId="75" priority="70">
      <formula>$E2=11</formula>
    </cfRule>
    <cfRule type="expression" dxfId="74" priority="71">
      <formula>$E2=18</formula>
    </cfRule>
    <cfRule type="expression" dxfId="73" priority="72">
      <formula>$E2=17</formula>
    </cfRule>
    <cfRule type="expression" dxfId="72" priority="73">
      <formula>$E2=16</formula>
    </cfRule>
    <cfRule type="expression" dxfId="71" priority="74">
      <formula>$E2=15</formula>
    </cfRule>
    <cfRule type="expression" dxfId="70" priority="75">
      <formula>$E2=14</formula>
    </cfRule>
    <cfRule type="expression" dxfId="69" priority="76">
      <formula>$E2=13</formula>
    </cfRule>
    <cfRule type="expression" dxfId="68" priority="77">
      <formula>$E2=12</formula>
    </cfRule>
  </conditionalFormatting>
  <conditionalFormatting sqref="Q23">
    <cfRule type="expression" dxfId="67" priority="52">
      <formula>$E23=10</formula>
    </cfRule>
    <cfRule type="expression" dxfId="66" priority="53">
      <formula>$E23=11</formula>
    </cfRule>
    <cfRule type="expression" dxfId="65" priority="54">
      <formula>$E23=18</formula>
    </cfRule>
    <cfRule type="expression" dxfId="64" priority="55">
      <formula>$E23=17</formula>
    </cfRule>
    <cfRule type="expression" dxfId="63" priority="56">
      <formula>$E23=16</formula>
    </cfRule>
    <cfRule type="expression" dxfId="62" priority="57">
      <formula>$E23=15</formula>
    </cfRule>
    <cfRule type="expression" dxfId="61" priority="58">
      <formula>$E23=14</formula>
    </cfRule>
    <cfRule type="expression" dxfId="60" priority="59">
      <formula>$E23=13</formula>
    </cfRule>
    <cfRule type="expression" dxfId="59" priority="60">
      <formula>$E23=12</formula>
    </cfRule>
  </conditionalFormatting>
  <conditionalFormatting sqref="Q23">
    <cfRule type="expression" dxfId="58" priority="61">
      <formula>$E23&lt;12</formula>
    </cfRule>
    <cfRule type="expression" dxfId="57" priority="62">
      <formula>$E23=18</formula>
    </cfRule>
    <cfRule type="expression" dxfId="56" priority="63">
      <formula>$E23=17</formula>
    </cfRule>
    <cfRule type="expression" dxfId="55" priority="64">
      <formula>$E23=16</formula>
    </cfRule>
    <cfRule type="expression" dxfId="54" priority="65">
      <formula>$E23=15</formula>
    </cfRule>
    <cfRule type="expression" dxfId="53" priority="66">
      <formula>$E23=14</formula>
    </cfRule>
    <cfRule type="expression" dxfId="52" priority="67">
      <formula>$E23=13</formula>
    </cfRule>
    <cfRule type="expression" dxfId="51" priority="68">
      <formula>$E23=12</formula>
    </cfRule>
  </conditionalFormatting>
  <conditionalFormatting sqref="Q17:Q22">
    <cfRule type="expression" dxfId="50" priority="35">
      <formula>$E17=10</formula>
    </cfRule>
    <cfRule type="expression" dxfId="49" priority="36">
      <formula>$E17=11</formula>
    </cfRule>
    <cfRule type="expression" dxfId="48" priority="37">
      <formula>$E17=18</formula>
    </cfRule>
    <cfRule type="expression" dxfId="47" priority="38">
      <formula>$E17=17</formula>
    </cfRule>
    <cfRule type="expression" dxfId="46" priority="39">
      <formula>$E17=16</formula>
    </cfRule>
    <cfRule type="expression" dxfId="45" priority="40">
      <formula>$E17=15</formula>
    </cfRule>
    <cfRule type="expression" dxfId="44" priority="41">
      <formula>$E17=14</formula>
    </cfRule>
    <cfRule type="expression" dxfId="43" priority="42">
      <formula>$E17=13</formula>
    </cfRule>
    <cfRule type="expression" dxfId="42" priority="43">
      <formula>$E17=12</formula>
    </cfRule>
  </conditionalFormatting>
  <conditionalFormatting sqref="Q17:Q22">
    <cfRule type="expression" dxfId="41" priority="44">
      <formula>$E17&lt;12</formula>
    </cfRule>
    <cfRule type="expression" dxfId="40" priority="45">
      <formula>$E17=18</formula>
    </cfRule>
    <cfRule type="expression" dxfId="39" priority="46">
      <formula>$E17=17</formula>
    </cfRule>
    <cfRule type="expression" dxfId="38" priority="47">
      <formula>$E17=16</formula>
    </cfRule>
    <cfRule type="expression" dxfId="37" priority="48">
      <formula>$E17=15</formula>
    </cfRule>
    <cfRule type="expression" dxfId="36" priority="49">
      <formula>$E17=14</formula>
    </cfRule>
    <cfRule type="expression" dxfId="35" priority="50">
      <formula>$E17=13</formula>
    </cfRule>
    <cfRule type="expression" dxfId="34" priority="51">
      <formula>$E17=12</formula>
    </cfRule>
  </conditionalFormatting>
  <conditionalFormatting sqref="Q2:Q16">
    <cfRule type="expression" dxfId="33" priority="18">
      <formula>$E2=10</formula>
    </cfRule>
    <cfRule type="expression" dxfId="32" priority="19">
      <formula>$E2=11</formula>
    </cfRule>
    <cfRule type="expression" dxfId="31" priority="20">
      <formula>$E2=18</formula>
    </cfRule>
    <cfRule type="expression" dxfId="30" priority="21">
      <formula>$E2=17</formula>
    </cfRule>
    <cfRule type="expression" dxfId="29" priority="22">
      <formula>$E2=16</formula>
    </cfRule>
    <cfRule type="expression" dxfId="28" priority="23">
      <formula>$E2=15</formula>
    </cfRule>
    <cfRule type="expression" dxfId="27" priority="24">
      <formula>$E2=14</formula>
    </cfRule>
    <cfRule type="expression" dxfId="26" priority="25">
      <formula>$E2=13</formula>
    </cfRule>
    <cfRule type="expression" dxfId="25" priority="26">
      <formula>$E2=12</formula>
    </cfRule>
  </conditionalFormatting>
  <conditionalFormatting sqref="Q2:Q16">
    <cfRule type="expression" dxfId="24" priority="27">
      <formula>$E2&lt;12</formula>
    </cfRule>
    <cfRule type="expression" dxfId="23" priority="28">
      <formula>$E2=18</formula>
    </cfRule>
    <cfRule type="expression" dxfId="22" priority="29">
      <formula>$E2=17</formula>
    </cfRule>
    <cfRule type="expression" dxfId="21" priority="30">
      <formula>$E2=16</formula>
    </cfRule>
    <cfRule type="expression" dxfId="20" priority="31">
      <formula>$E2=15</formula>
    </cfRule>
    <cfRule type="expression" dxfId="19" priority="32">
      <formula>$E2=14</formula>
    </cfRule>
    <cfRule type="expression" dxfId="18" priority="33">
      <formula>$E2=13</formula>
    </cfRule>
    <cfRule type="expression" dxfId="17" priority="34">
      <formula>$E2=12</formula>
    </cfRule>
  </conditionalFormatting>
  <conditionalFormatting sqref="O479:O480">
    <cfRule type="expression" dxfId="16" priority="1">
      <formula>$E479=10</formula>
    </cfRule>
    <cfRule type="expression" dxfId="15" priority="2">
      <formula>$E479=11</formula>
    </cfRule>
    <cfRule type="expression" dxfId="14" priority="3">
      <formula>$E479=18</formula>
    </cfRule>
    <cfRule type="expression" dxfId="13" priority="4">
      <formula>$E479=17</formula>
    </cfRule>
    <cfRule type="expression" dxfId="12" priority="5">
      <formula>$E479=16</formula>
    </cfRule>
    <cfRule type="expression" dxfId="11" priority="6">
      <formula>$E479=15</formula>
    </cfRule>
    <cfRule type="expression" dxfId="10" priority="7">
      <formula>$E479=14</formula>
    </cfRule>
    <cfRule type="expression" dxfId="9" priority="8">
      <formula>$E479=13</formula>
    </cfRule>
    <cfRule type="expression" dxfId="8" priority="9">
      <formula>$E479=12</formula>
    </cfRule>
  </conditionalFormatting>
  <conditionalFormatting sqref="O479:O480">
    <cfRule type="expression" dxfId="7" priority="10">
      <formula>$E479&lt;12</formula>
    </cfRule>
    <cfRule type="expression" dxfId="6" priority="11">
      <formula>$E479=18</formula>
    </cfRule>
    <cfRule type="expression" dxfId="5" priority="12">
      <formula>$E479=17</formula>
    </cfRule>
    <cfRule type="expression" dxfId="4" priority="13">
      <formula>$E479=16</formula>
    </cfRule>
    <cfRule type="expression" dxfId="3" priority="14">
      <formula>$E479=15</formula>
    </cfRule>
    <cfRule type="expression" dxfId="2" priority="15">
      <formula>$E479=14</formula>
    </cfRule>
    <cfRule type="expression" dxfId="1" priority="16">
      <formula>$E479=13</formula>
    </cfRule>
    <cfRule type="expression" dxfId="0" priority="17">
      <formula>$E479=12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Final-PM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Lance Abbott</dc:creator>
  <cp:lastModifiedBy>Lance Abbott</cp:lastModifiedBy>
  <dcterms:created xsi:type="dcterms:W3CDTF">2019-03-31T17:28:47Z</dcterms:created>
  <dcterms:modified xsi:type="dcterms:W3CDTF">2019-03-31T17:29:09Z</dcterms:modified>
</cp:coreProperties>
</file>