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HRVA\Juniors\Tournament Wall Sheets\AES formats\"/>
    </mc:Choice>
  </mc:AlternateContent>
  <bookViews>
    <workbookView xWindow="0" yWindow="0" windowWidth="21636" windowHeight="8532" tabRatio="933"/>
  </bookViews>
  <sheets>
    <sheet name="Tournament Results Data" sheetId="25" r:id="rId1"/>
    <sheet name="Wall Sheets-one playoff" sheetId="34" r:id="rId2"/>
    <sheet name="Wall Sheets-Gold-Silv playoffs" sheetId="37" r:id="rId3"/>
    <sheet name="Wall Sheets-Gd-Sv-Con-playoff" sheetId="35" r:id="rId4"/>
  </sheets>
  <definedNames>
    <definedName name="_xlnm._FilterDatabase" localSheetId="0" hidden="1">'Tournament Results Data'!$B$1</definedName>
    <definedName name="_xlnm.Print_Area" localSheetId="3">'Wall Sheets-Gd-Sv-Con-playoff'!$A$3:$AT$236</definedName>
    <definedName name="_xlnm.Print_Area" localSheetId="2">'Wall Sheets-Gold-Silv playoffs'!$A$3:$AT$186</definedName>
    <definedName name="_xlnm.Print_Area" localSheetId="1">'Wall Sheets-one playoff'!$A$3:$AT$171</definedName>
  </definedNames>
  <calcPr calcId="152511"/>
</workbook>
</file>

<file path=xl/calcChain.xml><?xml version="1.0" encoding="utf-8"?>
<calcChain xmlns="http://schemas.openxmlformats.org/spreadsheetml/2006/main">
  <c r="L21" i="25" l="1"/>
  <c r="S21" i="25"/>
  <c r="AL13" i="25" s="1"/>
  <c r="AN21" i="25"/>
  <c r="D5" i="34"/>
  <c r="C102" i="34"/>
  <c r="C58" i="37"/>
  <c r="C38" i="35"/>
  <c r="C37" i="35"/>
  <c r="AW3" i="35"/>
  <c r="AW2" i="35"/>
  <c r="E53" i="25"/>
  <c r="AW3" i="37"/>
  <c r="AW2" i="37"/>
  <c r="AW3" i="34"/>
  <c r="AW2" i="34"/>
  <c r="AE60" i="25"/>
  <c r="Y12" i="37"/>
  <c r="AI12" i="37"/>
  <c r="AF12" i="37"/>
  <c r="AC12" i="37"/>
  <c r="AC10" i="37"/>
  <c r="S10" i="37"/>
  <c r="V12" i="37"/>
  <c r="S12" i="37"/>
  <c r="AM10" i="37"/>
  <c r="E167" i="37"/>
  <c r="C167" i="37"/>
  <c r="AJ165" i="37"/>
  <c r="E165" i="37"/>
  <c r="C165" i="37"/>
  <c r="D143" i="37"/>
  <c r="B143" i="37"/>
  <c r="AI141" i="37"/>
  <c r="D141" i="37"/>
  <c r="C141" i="37"/>
  <c r="D115" i="37"/>
  <c r="C115" i="37"/>
  <c r="D113" i="37"/>
  <c r="B113" i="37"/>
  <c r="D111" i="37"/>
  <c r="C111" i="37"/>
  <c r="AN106" i="37"/>
  <c r="AG106" i="37"/>
  <c r="Z106" i="37"/>
  <c r="S106" i="37"/>
  <c r="L106" i="37"/>
  <c r="E106" i="37"/>
  <c r="AN105" i="37"/>
  <c r="AG105" i="37"/>
  <c r="Z105" i="37"/>
  <c r="S105" i="37"/>
  <c r="L105" i="37"/>
  <c r="E105" i="37"/>
  <c r="AN104" i="37"/>
  <c r="AG104" i="37"/>
  <c r="Z104" i="37"/>
  <c r="S104" i="37"/>
  <c r="L104" i="37"/>
  <c r="E104" i="37"/>
  <c r="C99" i="37"/>
  <c r="C97" i="37"/>
  <c r="D94" i="37"/>
  <c r="C94" i="37"/>
  <c r="D92" i="37"/>
  <c r="B92" i="37"/>
  <c r="D90" i="37"/>
  <c r="C90" i="37"/>
  <c r="AN85" i="37"/>
  <c r="AG85" i="37"/>
  <c r="Z85" i="37"/>
  <c r="S85" i="37"/>
  <c r="L85" i="37"/>
  <c r="E85" i="37"/>
  <c r="AN84" i="37"/>
  <c r="AG84" i="37"/>
  <c r="Z84" i="37"/>
  <c r="S84" i="37"/>
  <c r="L84" i="37"/>
  <c r="E84" i="37"/>
  <c r="AN83" i="37"/>
  <c r="AG83" i="37"/>
  <c r="Z83" i="37"/>
  <c r="S83" i="37"/>
  <c r="L83" i="37"/>
  <c r="E83" i="37"/>
  <c r="C78" i="37"/>
  <c r="C76" i="37"/>
  <c r="D73" i="37"/>
  <c r="C73" i="37"/>
  <c r="D71" i="37"/>
  <c r="B71" i="37"/>
  <c r="D69" i="37"/>
  <c r="C69" i="37"/>
  <c r="AN64" i="37"/>
  <c r="AG64" i="37"/>
  <c r="Z64" i="37"/>
  <c r="S64" i="37"/>
  <c r="L64" i="37"/>
  <c r="E64" i="37"/>
  <c r="AN63" i="37"/>
  <c r="AG63" i="37"/>
  <c r="Z63" i="37"/>
  <c r="S63" i="37"/>
  <c r="L63" i="37"/>
  <c r="E63" i="37"/>
  <c r="AN62" i="37"/>
  <c r="AG62" i="37"/>
  <c r="Z62" i="37"/>
  <c r="S62" i="37"/>
  <c r="L62" i="37"/>
  <c r="E62" i="37"/>
  <c r="C56" i="37"/>
  <c r="C54" i="37"/>
  <c r="D51" i="37"/>
  <c r="C51" i="37"/>
  <c r="D49" i="37"/>
  <c r="B49" i="37"/>
  <c r="D47" i="37"/>
  <c r="C47" i="37"/>
  <c r="AN42" i="37"/>
  <c r="AG42" i="37"/>
  <c r="Z42" i="37"/>
  <c r="S42" i="37"/>
  <c r="L42" i="37"/>
  <c r="E42" i="37"/>
  <c r="AN41" i="37"/>
  <c r="AG41" i="37"/>
  <c r="Z41" i="37"/>
  <c r="S41" i="37"/>
  <c r="L41" i="37"/>
  <c r="E41" i="37"/>
  <c r="AN40" i="37"/>
  <c r="AG40" i="37"/>
  <c r="Z40" i="37"/>
  <c r="S40" i="37"/>
  <c r="L40" i="37"/>
  <c r="E40" i="37"/>
  <c r="C34" i="37"/>
  <c r="C32" i="37"/>
  <c r="D29" i="37"/>
  <c r="C29" i="37"/>
  <c r="D27" i="37"/>
  <c r="B27" i="37"/>
  <c r="D25" i="37"/>
  <c r="C25" i="37"/>
  <c r="AQ23" i="37"/>
  <c r="AJ23" i="37"/>
  <c r="AC23" i="37"/>
  <c r="V23" i="37"/>
  <c r="O23" i="37"/>
  <c r="H23" i="37"/>
  <c r="C23" i="37"/>
  <c r="AQ22" i="37"/>
  <c r="AJ22" i="37"/>
  <c r="AC22" i="37"/>
  <c r="V22" i="37"/>
  <c r="O22" i="37"/>
  <c r="H22" i="37"/>
  <c r="C22" i="37"/>
  <c r="AQ21" i="37"/>
  <c r="AJ21" i="37"/>
  <c r="AC21" i="37"/>
  <c r="V21" i="37"/>
  <c r="O21" i="37"/>
  <c r="H21" i="37"/>
  <c r="C21" i="37"/>
  <c r="AN20" i="37"/>
  <c r="AG20" i="37"/>
  <c r="Z20" i="37"/>
  <c r="S20" i="37"/>
  <c r="L20" i="37"/>
  <c r="E20" i="37"/>
  <c r="C20" i="37"/>
  <c r="AN19" i="37"/>
  <c r="AG19" i="37"/>
  <c r="Z19" i="37"/>
  <c r="S19" i="37"/>
  <c r="L19" i="37"/>
  <c r="E19" i="37"/>
  <c r="C19" i="37"/>
  <c r="AN18" i="37"/>
  <c r="AG18" i="37"/>
  <c r="Z18" i="37"/>
  <c r="S18" i="37"/>
  <c r="L18" i="37"/>
  <c r="E18" i="37"/>
  <c r="C18" i="37"/>
  <c r="B16" i="37"/>
  <c r="A16" i="37"/>
  <c r="B15" i="37"/>
  <c r="A15" i="37"/>
  <c r="B14" i="37"/>
  <c r="A14" i="37"/>
  <c r="B13" i="37"/>
  <c r="A13" i="37"/>
  <c r="C12" i="37"/>
  <c r="A12" i="37"/>
  <c r="A11" i="37"/>
  <c r="AQ10" i="37"/>
  <c r="C10" i="37"/>
  <c r="D7" i="37"/>
  <c r="C7" i="37"/>
  <c r="D5" i="37"/>
  <c r="B5" i="37"/>
  <c r="D3" i="37"/>
  <c r="C3" i="37"/>
  <c r="L53" i="25"/>
  <c r="AL45" i="25" s="1"/>
  <c r="S53" i="25"/>
  <c r="AN53" i="25"/>
  <c r="I37" i="25"/>
  <c r="AL26" i="25" s="1"/>
  <c r="AD37" i="25"/>
  <c r="AD38" i="25" s="1"/>
  <c r="AR37" i="25"/>
  <c r="P21" i="25"/>
  <c r="AL12" i="25" s="1"/>
  <c r="Z21" i="25"/>
  <c r="AG21" i="25"/>
  <c r="C225" i="35"/>
  <c r="C224" i="35"/>
  <c r="C223" i="35"/>
  <c r="A203" i="35"/>
  <c r="A208" i="35"/>
  <c r="A200" i="35"/>
  <c r="A195" i="35"/>
  <c r="A184" i="35"/>
  <c r="A179" i="35"/>
  <c r="A176" i="35"/>
  <c r="A171" i="35"/>
  <c r="A160" i="35"/>
  <c r="A155" i="35"/>
  <c r="A152" i="35"/>
  <c r="A147" i="35"/>
  <c r="U45" i="25"/>
  <c r="U12" i="25"/>
  <c r="R12" i="25"/>
  <c r="X12" i="25" s="1"/>
  <c r="AR83" i="25"/>
  <c r="AR84" i="25" s="1"/>
  <c r="AN83" i="25"/>
  <c r="AN84" i="25" s="1"/>
  <c r="AK83" i="25"/>
  <c r="AK84" i="25" s="1"/>
  <c r="AG83" i="25"/>
  <c r="AG84" i="25"/>
  <c r="AD83" i="25"/>
  <c r="Z83" i="25"/>
  <c r="W83" i="25"/>
  <c r="S83" i="25"/>
  <c r="P83" i="25"/>
  <c r="P84" i="25" s="1"/>
  <c r="L83" i="25"/>
  <c r="AL75" i="25"/>
  <c r="I83" i="25"/>
  <c r="I84" i="25" s="1"/>
  <c r="E83" i="25"/>
  <c r="AR68" i="25"/>
  <c r="AN68" i="25"/>
  <c r="AK68" i="25"/>
  <c r="AG68" i="25"/>
  <c r="AD68" i="25"/>
  <c r="AD69" i="25" s="1"/>
  <c r="Z68" i="25"/>
  <c r="Z69" i="25" s="1"/>
  <c r="W68" i="25"/>
  <c r="S68" i="25"/>
  <c r="W69" i="25"/>
  <c r="S69" i="25"/>
  <c r="P68" i="25"/>
  <c r="L68" i="25"/>
  <c r="AL60" i="25" s="1"/>
  <c r="I68" i="25"/>
  <c r="AL58" i="25" s="1"/>
  <c r="E68" i="25"/>
  <c r="AL59" i="25" s="1"/>
  <c r="AR53" i="25"/>
  <c r="AL42" i="25" s="1"/>
  <c r="AK53" i="25"/>
  <c r="AL43" i="25" s="1"/>
  <c r="AG53" i="25"/>
  <c r="AG54" i="25" s="1"/>
  <c r="AD53" i="25"/>
  <c r="Z53" i="25"/>
  <c r="W53" i="25"/>
  <c r="S54" i="25"/>
  <c r="P53" i="25"/>
  <c r="P54" i="25" s="1"/>
  <c r="I53" i="25"/>
  <c r="AN37" i="25"/>
  <c r="AK37" i="25"/>
  <c r="AG37" i="25"/>
  <c r="AL28" i="25" s="1"/>
  <c r="Z37" i="25"/>
  <c r="Z38" i="25" s="1"/>
  <c r="W37" i="25"/>
  <c r="W38" i="25" s="1"/>
  <c r="S37" i="25"/>
  <c r="S38" i="25"/>
  <c r="P37" i="25"/>
  <c r="L37" i="25"/>
  <c r="E37" i="25"/>
  <c r="E38" i="25" s="1"/>
  <c r="AR21" i="25"/>
  <c r="AK21" i="25"/>
  <c r="AG22" i="25"/>
  <c r="AK22" i="25"/>
  <c r="AD21" i="25"/>
  <c r="W21" i="25"/>
  <c r="W22" i="25" s="1"/>
  <c r="I21" i="25"/>
  <c r="E21" i="25"/>
  <c r="AB28" i="25"/>
  <c r="AH28" i="25" s="1"/>
  <c r="AE28" i="25"/>
  <c r="C222" i="35"/>
  <c r="D217" i="35"/>
  <c r="C217" i="35"/>
  <c r="D215" i="35"/>
  <c r="B215" i="35"/>
  <c r="D213" i="35"/>
  <c r="C213" i="35"/>
  <c r="E191" i="35"/>
  <c r="C191" i="35"/>
  <c r="AJ189" i="35"/>
  <c r="E189" i="35"/>
  <c r="C189" i="35"/>
  <c r="S97" i="35"/>
  <c r="AC97" i="35"/>
  <c r="AM97" i="35"/>
  <c r="AQ97" i="35"/>
  <c r="S99" i="35"/>
  <c r="V99" i="35"/>
  <c r="Y99" i="35"/>
  <c r="AC99" i="35"/>
  <c r="AF99" i="35"/>
  <c r="AI99" i="35"/>
  <c r="S76" i="35"/>
  <c r="AC76" i="35"/>
  <c r="AM76" i="35"/>
  <c r="AQ76" i="35"/>
  <c r="S78" i="35"/>
  <c r="V78" i="35"/>
  <c r="Y78" i="35"/>
  <c r="AC78" i="35"/>
  <c r="AF78" i="35"/>
  <c r="AI78" i="35"/>
  <c r="S54" i="35"/>
  <c r="AC54" i="35"/>
  <c r="AM54" i="35"/>
  <c r="AQ54" i="35"/>
  <c r="S56" i="35"/>
  <c r="V56" i="35"/>
  <c r="Y56" i="35"/>
  <c r="AC56" i="35"/>
  <c r="AF56" i="35"/>
  <c r="AI56" i="35"/>
  <c r="S32" i="35"/>
  <c r="AC32" i="35"/>
  <c r="AM32" i="35"/>
  <c r="AQ32" i="35"/>
  <c r="S34" i="35"/>
  <c r="V34" i="35"/>
  <c r="Y34" i="35"/>
  <c r="AC34" i="35"/>
  <c r="AF34" i="35"/>
  <c r="AI34" i="35"/>
  <c r="S10" i="35"/>
  <c r="AC10" i="35"/>
  <c r="AM10" i="35"/>
  <c r="AQ10" i="35"/>
  <c r="S12" i="35"/>
  <c r="V12" i="35"/>
  <c r="Y12" i="35"/>
  <c r="AC12" i="35"/>
  <c r="AF12" i="35"/>
  <c r="AI12" i="35"/>
  <c r="C10" i="35"/>
  <c r="C12" i="35"/>
  <c r="C97" i="34"/>
  <c r="S97" i="34"/>
  <c r="AC97" i="34"/>
  <c r="AM97" i="34"/>
  <c r="AQ97" i="34"/>
  <c r="C99" i="34"/>
  <c r="S99" i="34"/>
  <c r="V99" i="34"/>
  <c r="Y99" i="34"/>
  <c r="AC99" i="34"/>
  <c r="AF99" i="34"/>
  <c r="AI99" i="34"/>
  <c r="C76" i="34"/>
  <c r="S76" i="34"/>
  <c r="AC76" i="34"/>
  <c r="AM76" i="34"/>
  <c r="AQ76" i="34"/>
  <c r="C78" i="34"/>
  <c r="S78" i="34"/>
  <c r="V78" i="34"/>
  <c r="Y78" i="34"/>
  <c r="AC78" i="34"/>
  <c r="AF78" i="34"/>
  <c r="AI78" i="34"/>
  <c r="C54" i="34"/>
  <c r="S54" i="34"/>
  <c r="AC54" i="34"/>
  <c r="AM54" i="34"/>
  <c r="AQ54" i="34"/>
  <c r="C56" i="34"/>
  <c r="S56" i="34"/>
  <c r="V56" i="34"/>
  <c r="Y56" i="34"/>
  <c r="AC56" i="34"/>
  <c r="AF56" i="34"/>
  <c r="AI56" i="34"/>
  <c r="C32" i="34"/>
  <c r="S32" i="34"/>
  <c r="AC32" i="34"/>
  <c r="AM32" i="34"/>
  <c r="AQ32" i="34"/>
  <c r="C34" i="34"/>
  <c r="S34" i="34"/>
  <c r="V34" i="34"/>
  <c r="Y34" i="34"/>
  <c r="AC34" i="34"/>
  <c r="AF34" i="34"/>
  <c r="AI34" i="34"/>
  <c r="C10" i="34"/>
  <c r="S10" i="34"/>
  <c r="AC10" i="34"/>
  <c r="AM10" i="34"/>
  <c r="AQ10" i="34"/>
  <c r="C12" i="34"/>
  <c r="S12" i="34"/>
  <c r="V12" i="34"/>
  <c r="Y12" i="34"/>
  <c r="AC12" i="34"/>
  <c r="AF12" i="34"/>
  <c r="AI12" i="34"/>
  <c r="C18" i="34"/>
  <c r="E18" i="34"/>
  <c r="L18" i="34"/>
  <c r="S18" i="34"/>
  <c r="Z18" i="34"/>
  <c r="AG18" i="34"/>
  <c r="AN18" i="34"/>
  <c r="C19" i="34"/>
  <c r="E19" i="34"/>
  <c r="L19" i="34"/>
  <c r="S19" i="34"/>
  <c r="Z19" i="34"/>
  <c r="AG19" i="34"/>
  <c r="AN19" i="34"/>
  <c r="C20" i="34"/>
  <c r="E20" i="34"/>
  <c r="L20" i="34"/>
  <c r="S20" i="34"/>
  <c r="Z20" i="34"/>
  <c r="AG20" i="34"/>
  <c r="AN20" i="34"/>
  <c r="C21" i="34"/>
  <c r="H21" i="34"/>
  <c r="O21" i="34"/>
  <c r="V21" i="34"/>
  <c r="AC21" i="34"/>
  <c r="AJ21" i="34"/>
  <c r="AQ21" i="34"/>
  <c r="C22" i="34"/>
  <c r="H22" i="34"/>
  <c r="O22" i="34"/>
  <c r="V22" i="34"/>
  <c r="AC22" i="34"/>
  <c r="AJ22" i="34"/>
  <c r="AQ22" i="34"/>
  <c r="C23" i="34"/>
  <c r="H23" i="34"/>
  <c r="O23" i="34"/>
  <c r="V23" i="34"/>
  <c r="AC23" i="34"/>
  <c r="AJ23" i="34"/>
  <c r="AQ23" i="34"/>
  <c r="U75" i="25"/>
  <c r="X75" i="25" s="1"/>
  <c r="R75" i="25"/>
  <c r="U74" i="25"/>
  <c r="R74" i="25"/>
  <c r="U73" i="25"/>
  <c r="R73" i="25"/>
  <c r="X73" i="25" s="1"/>
  <c r="U60" i="25"/>
  <c r="R60" i="25"/>
  <c r="X60" i="25" s="1"/>
  <c r="U59" i="25"/>
  <c r="R59" i="25"/>
  <c r="U58" i="25"/>
  <c r="R58" i="25"/>
  <c r="X58" i="25"/>
  <c r="R45" i="25"/>
  <c r="U44" i="25"/>
  <c r="R44" i="25"/>
  <c r="X44" i="25" s="1"/>
  <c r="U43" i="25"/>
  <c r="R43" i="25"/>
  <c r="U42" i="25"/>
  <c r="R42" i="25"/>
  <c r="X42" i="25"/>
  <c r="U29" i="25"/>
  <c r="R29" i="25"/>
  <c r="X29" i="25"/>
  <c r="U28" i="25"/>
  <c r="R28" i="25"/>
  <c r="U27" i="25"/>
  <c r="R27" i="25"/>
  <c r="U26" i="25"/>
  <c r="R26" i="25"/>
  <c r="U13" i="25"/>
  <c r="R13" i="25"/>
  <c r="X13" i="25" s="1"/>
  <c r="U11" i="25"/>
  <c r="R11" i="25"/>
  <c r="U10" i="25"/>
  <c r="R10" i="25"/>
  <c r="I102" i="34"/>
  <c r="I100" i="37"/>
  <c r="I60" i="37"/>
  <c r="I57" i="37"/>
  <c r="I16" i="34"/>
  <c r="I15" i="37"/>
  <c r="I13" i="37"/>
  <c r="C81" i="35"/>
  <c r="AB10" i="25"/>
  <c r="AE10" i="25"/>
  <c r="AH10" i="25" s="1"/>
  <c r="AB11" i="25"/>
  <c r="AE11" i="25"/>
  <c r="AB12" i="25"/>
  <c r="AE12" i="25"/>
  <c r="AB13" i="25"/>
  <c r="AE13" i="25"/>
  <c r="AB26" i="25"/>
  <c r="AE26" i="25"/>
  <c r="AB27" i="25"/>
  <c r="AE27" i="25"/>
  <c r="AB29" i="25"/>
  <c r="AE29" i="25"/>
  <c r="AB42" i="25"/>
  <c r="AE42" i="25"/>
  <c r="AB43" i="25"/>
  <c r="AE43" i="25"/>
  <c r="AH43" i="25" s="1"/>
  <c r="AB44" i="25"/>
  <c r="AE44" i="25"/>
  <c r="AB45" i="25"/>
  <c r="AE45" i="25"/>
  <c r="AB58" i="25"/>
  <c r="AE58" i="25"/>
  <c r="AB59" i="25"/>
  <c r="AE59" i="25"/>
  <c r="AB60" i="25"/>
  <c r="AB73" i="25"/>
  <c r="AE73" i="25"/>
  <c r="AB74" i="25"/>
  <c r="AE74" i="25"/>
  <c r="AB75" i="25"/>
  <c r="AE75" i="25"/>
  <c r="E165" i="35"/>
  <c r="C167" i="35"/>
  <c r="C165" i="35"/>
  <c r="E167" i="35"/>
  <c r="AJ165" i="35"/>
  <c r="C3" i="35"/>
  <c r="D3" i="35"/>
  <c r="B5" i="35"/>
  <c r="D5" i="35"/>
  <c r="C7" i="35"/>
  <c r="D7" i="35"/>
  <c r="A11" i="35"/>
  <c r="A12" i="35"/>
  <c r="A13" i="35"/>
  <c r="B13" i="35"/>
  <c r="A14" i="35"/>
  <c r="B14" i="35"/>
  <c r="A15" i="35"/>
  <c r="B15" i="35"/>
  <c r="A16" i="35"/>
  <c r="B16" i="35"/>
  <c r="C18" i="35"/>
  <c r="E18" i="35"/>
  <c r="L18" i="35"/>
  <c r="S18" i="35"/>
  <c r="Z18" i="35"/>
  <c r="AG18" i="35"/>
  <c r="AN18" i="35"/>
  <c r="C19" i="35"/>
  <c r="E19" i="35"/>
  <c r="L19" i="35"/>
  <c r="S19" i="35"/>
  <c r="Z19" i="35"/>
  <c r="AG19" i="35"/>
  <c r="AN19" i="35"/>
  <c r="C20" i="35"/>
  <c r="E20" i="35"/>
  <c r="L20" i="35"/>
  <c r="S20" i="35"/>
  <c r="Z20" i="35"/>
  <c r="AG20" i="35"/>
  <c r="AN20" i="35"/>
  <c r="C21" i="35"/>
  <c r="H21" i="35"/>
  <c r="O21" i="35"/>
  <c r="V21" i="35"/>
  <c r="AC21" i="35"/>
  <c r="AJ21" i="35"/>
  <c r="AQ21" i="35"/>
  <c r="C22" i="35"/>
  <c r="H22" i="35"/>
  <c r="O22" i="35"/>
  <c r="V22" i="35"/>
  <c r="AC22" i="35"/>
  <c r="AJ22" i="35"/>
  <c r="AQ22" i="35"/>
  <c r="C23" i="35"/>
  <c r="H23" i="35"/>
  <c r="O23" i="35"/>
  <c r="V23" i="35"/>
  <c r="AC23" i="35"/>
  <c r="AJ23" i="35"/>
  <c r="AQ23" i="35"/>
  <c r="C25" i="35"/>
  <c r="D25" i="35"/>
  <c r="B27" i="35"/>
  <c r="D27" i="35"/>
  <c r="C29" i="35"/>
  <c r="D29" i="35"/>
  <c r="C32" i="35"/>
  <c r="C34" i="35"/>
  <c r="E40" i="35"/>
  <c r="L40" i="35"/>
  <c r="S40" i="35"/>
  <c r="Z40" i="35"/>
  <c r="AG40" i="35"/>
  <c r="AN40" i="35"/>
  <c r="E41" i="35"/>
  <c r="L41" i="35"/>
  <c r="S41" i="35"/>
  <c r="Z41" i="35"/>
  <c r="AG41" i="35"/>
  <c r="AN41" i="35"/>
  <c r="E42" i="35"/>
  <c r="L42" i="35"/>
  <c r="S42" i="35"/>
  <c r="Z42" i="35"/>
  <c r="AG42" i="35"/>
  <c r="AN42" i="35"/>
  <c r="C47" i="35"/>
  <c r="D47" i="35"/>
  <c r="B49" i="35"/>
  <c r="D49" i="35"/>
  <c r="C51" i="35"/>
  <c r="D51" i="35"/>
  <c r="C54" i="35"/>
  <c r="C56" i="35"/>
  <c r="E62" i="35"/>
  <c r="L62" i="35"/>
  <c r="S62" i="35"/>
  <c r="Z62" i="35"/>
  <c r="AG62" i="35"/>
  <c r="AN62" i="35"/>
  <c r="E63" i="35"/>
  <c r="L63" i="35"/>
  <c r="S63" i="35"/>
  <c r="Z63" i="35"/>
  <c r="AG63" i="35"/>
  <c r="AN63" i="35"/>
  <c r="E64" i="35"/>
  <c r="L64" i="35"/>
  <c r="S64" i="35"/>
  <c r="Z64" i="35"/>
  <c r="AG64" i="35"/>
  <c r="AN64" i="35"/>
  <c r="C69" i="35"/>
  <c r="D69" i="35"/>
  <c r="B71" i="35"/>
  <c r="D71" i="35"/>
  <c r="C73" i="35"/>
  <c r="D73" i="35"/>
  <c r="C76" i="35"/>
  <c r="C78" i="35"/>
  <c r="E83" i="35"/>
  <c r="L83" i="35"/>
  <c r="S83" i="35"/>
  <c r="Z83" i="35"/>
  <c r="AG83" i="35"/>
  <c r="AN83" i="35"/>
  <c r="E84" i="35"/>
  <c r="L84" i="35"/>
  <c r="S84" i="35"/>
  <c r="Z84" i="35"/>
  <c r="AG84" i="35"/>
  <c r="AN84" i="35"/>
  <c r="E85" i="35"/>
  <c r="L85" i="35"/>
  <c r="S85" i="35"/>
  <c r="Z85" i="35"/>
  <c r="AG85" i="35"/>
  <c r="AN85" i="35"/>
  <c r="C90" i="35"/>
  <c r="D90" i="35"/>
  <c r="B92" i="35"/>
  <c r="D92" i="35"/>
  <c r="C94" i="35"/>
  <c r="D94" i="35"/>
  <c r="C97" i="35"/>
  <c r="C99" i="35"/>
  <c r="E104" i="35"/>
  <c r="L104" i="35"/>
  <c r="S104" i="35"/>
  <c r="Z104" i="35"/>
  <c r="AG104" i="35"/>
  <c r="AN104" i="35"/>
  <c r="E105" i="35"/>
  <c r="L105" i="35"/>
  <c r="S105" i="35"/>
  <c r="Z105" i="35"/>
  <c r="AG105" i="35"/>
  <c r="AN105" i="35"/>
  <c r="E106" i="35"/>
  <c r="L106" i="35"/>
  <c r="S106" i="35"/>
  <c r="Z106" i="35"/>
  <c r="AG106" i="35"/>
  <c r="AN106" i="35"/>
  <c r="C111" i="35"/>
  <c r="D111" i="35"/>
  <c r="B113" i="35"/>
  <c r="D113" i="35"/>
  <c r="C115" i="35"/>
  <c r="D115" i="35"/>
  <c r="C141" i="35"/>
  <c r="D141" i="35"/>
  <c r="AI141" i="35"/>
  <c r="B143" i="35"/>
  <c r="D143" i="35"/>
  <c r="E104" i="34"/>
  <c r="L104" i="34"/>
  <c r="S104" i="34"/>
  <c r="Z104" i="34"/>
  <c r="AG104" i="34"/>
  <c r="AN104" i="34"/>
  <c r="E105" i="34"/>
  <c r="L105" i="34"/>
  <c r="S105" i="34"/>
  <c r="Z105" i="34"/>
  <c r="AG105" i="34"/>
  <c r="AN105" i="34"/>
  <c r="E106" i="34"/>
  <c r="L106" i="34"/>
  <c r="S106" i="34"/>
  <c r="Z106" i="34"/>
  <c r="AG106" i="34"/>
  <c r="AN106" i="34"/>
  <c r="I100" i="34"/>
  <c r="E83" i="34"/>
  <c r="L83" i="34"/>
  <c r="S83" i="34"/>
  <c r="Z83" i="34"/>
  <c r="AG83" i="34"/>
  <c r="AN83" i="34"/>
  <c r="E84" i="34"/>
  <c r="L84" i="34"/>
  <c r="S84" i="34"/>
  <c r="Z84" i="34"/>
  <c r="AG84" i="34"/>
  <c r="AN84" i="34"/>
  <c r="E85" i="34"/>
  <c r="L85" i="34"/>
  <c r="S85" i="34"/>
  <c r="Z85" i="34"/>
  <c r="AG85" i="34"/>
  <c r="AN85" i="34"/>
  <c r="E62" i="34"/>
  <c r="L62" i="34"/>
  <c r="S62" i="34"/>
  <c r="Z62" i="34"/>
  <c r="AG62" i="34"/>
  <c r="AN62" i="34"/>
  <c r="E63" i="34"/>
  <c r="L63" i="34"/>
  <c r="S63" i="34"/>
  <c r="Z63" i="34"/>
  <c r="AG63" i="34"/>
  <c r="AN63" i="34"/>
  <c r="E64" i="34"/>
  <c r="L64" i="34"/>
  <c r="S64" i="34"/>
  <c r="Z64" i="34"/>
  <c r="AG64" i="34"/>
  <c r="AN64" i="34"/>
  <c r="D94" i="34"/>
  <c r="C94" i="34"/>
  <c r="D92" i="34"/>
  <c r="B92" i="34"/>
  <c r="D90" i="34"/>
  <c r="C90" i="34"/>
  <c r="D73" i="34"/>
  <c r="C73" i="34"/>
  <c r="D71" i="34"/>
  <c r="B71" i="34"/>
  <c r="D69" i="34"/>
  <c r="C69" i="34"/>
  <c r="D51" i="34"/>
  <c r="C51" i="34"/>
  <c r="D49" i="34"/>
  <c r="B49" i="34"/>
  <c r="D47" i="34"/>
  <c r="C47" i="34"/>
  <c r="D143" i="34"/>
  <c r="B143" i="34"/>
  <c r="AI141" i="34"/>
  <c r="C115" i="34"/>
  <c r="D115" i="34"/>
  <c r="B113" i="34"/>
  <c r="D113" i="34"/>
  <c r="C111" i="34"/>
  <c r="D111" i="34"/>
  <c r="E40" i="34"/>
  <c r="L40" i="34"/>
  <c r="S40" i="34"/>
  <c r="Z40" i="34"/>
  <c r="AG40" i="34"/>
  <c r="AN40" i="34"/>
  <c r="E41" i="34"/>
  <c r="L41" i="34"/>
  <c r="S41" i="34"/>
  <c r="Z41" i="34"/>
  <c r="AG41" i="34"/>
  <c r="AN41" i="34"/>
  <c r="E42" i="34"/>
  <c r="L42" i="34"/>
  <c r="S42" i="34"/>
  <c r="Z42" i="34"/>
  <c r="AG42" i="34"/>
  <c r="AN42" i="34"/>
  <c r="D29" i="34"/>
  <c r="C29" i="34"/>
  <c r="D27" i="34"/>
  <c r="B27" i="34"/>
  <c r="D25" i="34"/>
  <c r="C25" i="34"/>
  <c r="C141" i="34"/>
  <c r="D141" i="34"/>
  <c r="D7" i="34"/>
  <c r="C7" i="34"/>
  <c r="B5" i="34"/>
  <c r="D3" i="34"/>
  <c r="C3" i="34"/>
  <c r="A11" i="34"/>
  <c r="A12" i="34"/>
  <c r="A13" i="34"/>
  <c r="B13" i="34"/>
  <c r="A14" i="34"/>
  <c r="B14" i="34"/>
  <c r="A15" i="34"/>
  <c r="B15" i="34"/>
  <c r="A16" i="34"/>
  <c r="B16" i="34"/>
  <c r="AH58" i="25"/>
  <c r="AH60" i="25"/>
  <c r="P69" i="25"/>
  <c r="P22" i="25"/>
  <c r="AH12" i="25"/>
  <c r="L22" i="25"/>
  <c r="AH13" i="25"/>
  <c r="E22" i="25"/>
  <c r="AN22" i="25"/>
  <c r="AR22" i="25"/>
  <c r="C13" i="35"/>
  <c r="X11" i="25"/>
  <c r="C100" i="34"/>
  <c r="C100" i="35"/>
  <c r="I59" i="34"/>
  <c r="AH42" i="25"/>
  <c r="E69" i="25"/>
  <c r="I69" i="25"/>
  <c r="X59" i="25"/>
  <c r="E84" i="25"/>
  <c r="X43" i="25"/>
  <c r="I54" i="25"/>
  <c r="I38" i="25"/>
  <c r="X27" i="25"/>
  <c r="AL27" i="25"/>
  <c r="AH26" i="25"/>
  <c r="C79" i="34"/>
  <c r="C79" i="35"/>
  <c r="C57" i="37"/>
  <c r="C79" i="37"/>
  <c r="I80" i="37"/>
  <c r="C101" i="37"/>
  <c r="I60" i="34"/>
  <c r="C60" i="37"/>
  <c r="C35" i="37"/>
  <c r="C16" i="35"/>
  <c r="C16" i="37"/>
  <c r="C14" i="37"/>
  <c r="AL73" i="25"/>
  <c r="AL10" i="25"/>
  <c r="C13" i="34"/>
  <c r="C13" i="37"/>
  <c r="AL74" i="25"/>
  <c r="X74" i="25"/>
  <c r="AL11" i="25"/>
  <c r="I22" i="25"/>
  <c r="C38" i="34"/>
  <c r="C35" i="35"/>
  <c r="I102" i="35"/>
  <c r="I79" i="34"/>
  <c r="C57" i="35"/>
  <c r="C14" i="34"/>
  <c r="C16" i="34"/>
  <c r="C14" i="35"/>
  <c r="C101" i="35"/>
  <c r="I79" i="35"/>
  <c r="C36" i="37"/>
  <c r="C80" i="37"/>
  <c r="C80" i="34"/>
  <c r="C80" i="35"/>
  <c r="I38" i="37"/>
  <c r="C81" i="34"/>
  <c r="C81" i="37"/>
  <c r="I57" i="34"/>
  <c r="I38" i="35"/>
  <c r="I81" i="35"/>
  <c r="I81" i="34"/>
  <c r="I81" i="37"/>
  <c r="C37" i="37"/>
  <c r="C37" i="34"/>
  <c r="C59" i="34"/>
  <c r="C36" i="35"/>
  <c r="C58" i="34"/>
  <c r="C15" i="37"/>
  <c r="C35" i="34"/>
  <c r="C100" i="37"/>
  <c r="C59" i="37"/>
  <c r="C59" i="35"/>
  <c r="C60" i="34"/>
  <c r="C36" i="34"/>
  <c r="I59" i="35"/>
  <c r="I100" i="35"/>
  <c r="I16" i="37"/>
  <c r="I57" i="35"/>
  <c r="I13" i="35"/>
  <c r="C58" i="35"/>
  <c r="C15" i="35"/>
  <c r="I58" i="35"/>
  <c r="I58" i="34"/>
  <c r="C102" i="37"/>
  <c r="C15" i="34"/>
  <c r="C102" i="35"/>
  <c r="I101" i="35"/>
  <c r="I101" i="37"/>
  <c r="I79" i="37"/>
  <c r="I36" i="35"/>
  <c r="C101" i="34"/>
  <c r="C57" i="34"/>
  <c r="I13" i="34"/>
  <c r="C38" i="37"/>
  <c r="I60" i="35"/>
  <c r="I102" i="37"/>
  <c r="I58" i="37"/>
  <c r="I36" i="34"/>
  <c r="I80" i="34"/>
  <c r="C60" i="35"/>
  <c r="I80" i="35"/>
  <c r="I38" i="34"/>
  <c r="I37" i="37"/>
  <c r="I59" i="37"/>
  <c r="I15" i="35"/>
  <c r="I15" i="34"/>
  <c r="I16" i="35"/>
  <c r="I36" i="37"/>
  <c r="I14" i="37"/>
  <c r="AH29" i="25"/>
  <c r="I35" i="35"/>
  <c r="I35" i="37"/>
  <c r="I35" i="34"/>
  <c r="AH73" i="25"/>
  <c r="AH59" i="25"/>
  <c r="X28" i="25"/>
  <c r="AH44" i="25"/>
  <c r="AH27" i="25"/>
  <c r="AH74" i="25"/>
  <c r="AH11" i="25"/>
  <c r="AH75" i="25"/>
  <c r="I37" i="34"/>
  <c r="I37" i="35"/>
  <c r="I101" i="34"/>
  <c r="X10" i="25"/>
  <c r="Z22" i="25"/>
  <c r="AD22" i="25"/>
  <c r="L69" i="25"/>
  <c r="W84" i="25"/>
  <c r="S84" i="25"/>
  <c r="I14" i="34"/>
  <c r="I14" i="35"/>
  <c r="AL29" i="25"/>
  <c r="L38" i="25"/>
  <c r="P38" i="25"/>
  <c r="Z54" i="25"/>
  <c r="AD54" i="25"/>
  <c r="AN69" i="25"/>
  <c r="AR69" i="25"/>
  <c r="AN38" i="25"/>
  <c r="AR38" i="25"/>
  <c r="AG69" i="25"/>
  <c r="AK69" i="25"/>
  <c r="AD84" i="25"/>
  <c r="Z84" i="25"/>
  <c r="AH45" i="25"/>
  <c r="X26" i="25"/>
  <c r="X45" i="25"/>
  <c r="W54" i="25"/>
  <c r="L84" i="25"/>
  <c r="E54" i="25"/>
  <c r="S22" i="25" l="1"/>
  <c r="L54" i="25"/>
  <c r="AK54" i="25"/>
  <c r="AL44" i="25"/>
  <c r="AG38" i="25"/>
  <c r="AK38" i="25"/>
  <c r="AN54" i="25"/>
  <c r="AR54" i="25"/>
</calcChain>
</file>

<file path=xl/sharedStrings.xml><?xml version="1.0" encoding="utf-8"?>
<sst xmlns="http://schemas.openxmlformats.org/spreadsheetml/2006/main" count="861" uniqueCount="99">
  <si>
    <t>Lower seed SF 2 works SF 1</t>
  </si>
  <si>
    <t>#3 3rd Place</t>
  </si>
  <si>
    <t>#1 4th Place</t>
  </si>
  <si>
    <t>#2 4th Place</t>
  </si>
  <si>
    <t>Seed</t>
  </si>
  <si>
    <t>#3 4th Place or Bye</t>
  </si>
  <si>
    <t>Won</t>
  </si>
  <si>
    <t>Lost</t>
  </si>
  <si>
    <t>Finish Place</t>
  </si>
  <si>
    <t>Time</t>
  </si>
  <si>
    <t>1 vs 2 (3)</t>
  </si>
  <si>
    <t>ASAP</t>
  </si>
  <si>
    <t>2 vs 3 (1)</t>
  </si>
  <si>
    <t>Match #</t>
  </si>
  <si>
    <t>%</t>
  </si>
  <si>
    <t>-</t>
  </si>
  <si>
    <t>Match(Work)</t>
  </si>
  <si>
    <t>1</t>
  </si>
  <si>
    <t>2</t>
  </si>
  <si>
    <t>3</t>
  </si>
  <si>
    <t>4</t>
  </si>
  <si>
    <t>5</t>
  </si>
  <si>
    <t>6</t>
  </si>
  <si>
    <t>8:30 AM</t>
  </si>
  <si>
    <t>9:30 AM</t>
  </si>
  <si>
    <t xml:space="preserve">Tournament:  </t>
  </si>
  <si>
    <t xml:space="preserve">Site:  </t>
  </si>
  <si>
    <t>Teams</t>
  </si>
  <si>
    <t>1.</t>
  </si>
  <si>
    <t>2.</t>
  </si>
  <si>
    <t>3.</t>
  </si>
  <si>
    <t>4.</t>
  </si>
  <si>
    <t>Pool A</t>
  </si>
  <si>
    <t>Pool B</t>
  </si>
  <si>
    <t xml:space="preserve">Date:  </t>
  </si>
  <si>
    <t>3 vs 4 (2)</t>
  </si>
  <si>
    <t>2 vs 4 (1)</t>
  </si>
  <si>
    <t>,</t>
  </si>
  <si>
    <t xml:space="preserve"> Playoffs</t>
  </si>
  <si>
    <t>Pool Tiebreakers</t>
  </si>
  <si>
    <t>Tiebreaker #1</t>
  </si>
  <si>
    <t>Tiebreaker #2</t>
  </si>
  <si>
    <t>Tiebreaker #3</t>
  </si>
  <si>
    <t>Pool C</t>
  </si>
  <si>
    <t>Finals</t>
  </si>
  <si>
    <t>1 vs 3 (2)</t>
  </si>
  <si>
    <t>No user data entry allowed on this sheet.</t>
  </si>
  <si>
    <t>Make changes on Tournament Results Data sheet</t>
  </si>
  <si>
    <t>Quarterfinal #1</t>
  </si>
  <si>
    <t>Semifinal #1</t>
  </si>
  <si>
    <t>Semifinal #2</t>
  </si>
  <si>
    <t>Quarterfinal #2</t>
  </si>
  <si>
    <t>Gold Finals</t>
  </si>
  <si>
    <t>Silver Finals</t>
  </si>
  <si>
    <t>Sets</t>
  </si>
  <si>
    <t>Score Set 1</t>
  </si>
  <si>
    <t>Score Set 2</t>
  </si>
  <si>
    <t>Score Set 3</t>
  </si>
  <si>
    <t>Tiebreaker games are 25 points,</t>
  </si>
  <si>
    <t>switch at 13 per USAV and Region rules</t>
  </si>
  <si>
    <t xml:space="preserve"> Gold Playoffs</t>
  </si>
  <si>
    <t xml:space="preserve"> Silver Playoffs</t>
  </si>
  <si>
    <t>Bye teams work Quarterfinal matches</t>
  </si>
  <si>
    <t>Closest semifinal losing team works Finals</t>
  </si>
  <si>
    <t>Pool ?</t>
  </si>
  <si>
    <t>Matches</t>
  </si>
  <si>
    <t>Total
Pt %</t>
  </si>
  <si>
    <t>Gold SF 2</t>
  </si>
  <si>
    <t>Gold SF 1</t>
  </si>
  <si>
    <t>Silver SF 1</t>
  </si>
  <si>
    <t>Silver SF 2</t>
  </si>
  <si>
    <t>Consolation Playoffs</t>
  </si>
  <si>
    <t>Consolation SF 1</t>
  </si>
  <si>
    <t>Consolation SF 2</t>
  </si>
  <si>
    <t>Consolation Finals</t>
  </si>
  <si>
    <t>Finish
Place</t>
  </si>
  <si>
    <t>Loser works next match on same court</t>
  </si>
  <si>
    <t>Playoff Wallsheet format:</t>
  </si>
  <si>
    <t>#1 First Place</t>
  </si>
  <si>
    <t>#2 First Place</t>
  </si>
  <si>
    <t>#3 First Place</t>
  </si>
  <si>
    <t>#1 Second Place</t>
  </si>
  <si>
    <t>#2 Second Place</t>
  </si>
  <si>
    <t>#3 Second Place</t>
  </si>
  <si>
    <t>#1 Third Place</t>
  </si>
  <si>
    <t>#2 Third Place</t>
  </si>
  <si>
    <t>Points:</t>
  </si>
  <si>
    <t>Diff:</t>
  </si>
  <si>
    <t>Bye Team</t>
  </si>
  <si>
    <t>Gold Semifinal</t>
  </si>
  <si>
    <t>Bye team works semifinal</t>
  </si>
  <si>
    <t>Silver Semifinal</t>
  </si>
  <si>
    <t>Points</t>
  </si>
  <si>
    <t>Point
Diff</t>
  </si>
  <si>
    <t>Select "Blank" to print blank playoff brackets</t>
  </si>
  <si>
    <t>Select "Seed" to fill playoff bracket with description(below) of seeding</t>
  </si>
  <si>
    <t>Seeding Descriptions</t>
  </si>
  <si>
    <t>1 vs 4 (3)</t>
  </si>
  <si>
    <t>1 vs 2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</si>
</sst>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00"/>
    <numFmt numFmtId="174" formatCode="[$-409]mmmm\ d\,\ yyyy;@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77">
    <xf numFmtId="0" fontId="0" fillId="0" borderId="0" xfId="0"/>
    <xf numFmtId="49" fontId="0" fillId="0" borderId="0" xfId="0" applyNumberFormat="1"/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/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/>
    <xf numFmtId="49" fontId="0" fillId="0" borderId="6" xfId="0" applyNumberFormat="1" applyBorder="1" applyAlignment="1"/>
    <xf numFmtId="0" fontId="1" fillId="0" borderId="6" xfId="0" applyFont="1" applyBorder="1" applyAlignment="1">
      <alignment horizontal="center"/>
    </xf>
    <xf numFmtId="0" fontId="0" fillId="0" borderId="10" xfId="0" applyNumberFormat="1" applyBorder="1" applyAlignment="1">
      <alignment horizontal="right"/>
    </xf>
    <xf numFmtId="0" fontId="0" fillId="0" borderId="9" xfId="0" applyNumberFormat="1" applyBorder="1" applyAlignment="1">
      <alignment horizontal="right"/>
    </xf>
    <xf numFmtId="49" fontId="0" fillId="0" borderId="9" xfId="0" applyNumberFormat="1" applyBorder="1" applyAlignment="1"/>
    <xf numFmtId="49" fontId="0" fillId="0" borderId="8" xfId="0" applyNumberFormat="1" applyBorder="1" applyAlignment="1"/>
    <xf numFmtId="1" fontId="0" fillId="0" borderId="0" xfId="0" quotePrefix="1" applyNumberFormat="1"/>
    <xf numFmtId="0" fontId="2" fillId="0" borderId="0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0" fillId="0" borderId="0" xfId="0" applyNumberFormat="1" applyBorder="1" applyAlignment="1"/>
    <xf numFmtId="49" fontId="0" fillId="0" borderId="12" xfId="0" applyNumberFormat="1" applyBorder="1" applyAlignment="1">
      <alignment horizontal="center"/>
    </xf>
    <xf numFmtId="49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/>
    <xf numFmtId="49" fontId="0" fillId="0" borderId="12" xfId="0" applyNumberFormat="1" applyBorder="1" applyAlignment="1">
      <alignment horizontal="right"/>
    </xf>
    <xf numFmtId="49" fontId="0" fillId="0" borderId="12" xfId="0" applyNumberFormat="1" applyBorder="1" applyAlignment="1">
      <alignment horizontal="left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2" fillId="0" borderId="0" xfId="0" applyFont="1"/>
    <xf numFmtId="0" fontId="0" fillId="0" borderId="13" xfId="0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/>
    <xf numFmtId="174" fontId="0" fillId="0" borderId="0" xfId="0" applyNumberFormat="1" applyAlignment="1">
      <alignment horizontal="left"/>
    </xf>
    <xf numFmtId="0" fontId="4" fillId="0" borderId="0" xfId="0" applyFont="1" applyFill="1"/>
    <xf numFmtId="0" fontId="2" fillId="0" borderId="0" xfId="0" applyFont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7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1" fontId="0" fillId="0" borderId="1" xfId="0" applyNumberFormat="1" applyBorder="1" applyAlignment="1" applyProtection="1">
      <alignment horizontal="left"/>
      <protection locked="0"/>
    </xf>
    <xf numFmtId="1" fontId="0" fillId="0" borderId="18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1" fontId="0" fillId="0" borderId="20" xfId="0" applyNumberFormat="1" applyBorder="1" applyAlignment="1" applyProtection="1">
      <alignment horizontal="right"/>
      <protection locked="0"/>
    </xf>
    <xf numFmtId="1" fontId="0" fillId="0" borderId="7" xfId="0" applyNumberFormat="1" applyBorder="1" applyAlignment="1" applyProtection="1">
      <alignment horizontal="right"/>
      <protection locked="0"/>
    </xf>
    <xf numFmtId="1" fontId="0" fillId="0" borderId="7" xfId="0" applyNumberFormat="1" applyBorder="1" applyAlignment="1" applyProtection="1">
      <alignment horizontal="left"/>
      <protection locked="0"/>
    </xf>
    <xf numFmtId="1" fontId="0" fillId="0" borderId="22" xfId="0" applyNumberFormat="1" applyBorder="1" applyAlignment="1" applyProtection="1">
      <alignment horizontal="left"/>
      <protection locked="0"/>
    </xf>
    <xf numFmtId="49" fontId="2" fillId="0" borderId="17" xfId="0" applyNumberFormat="1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1" fontId="2" fillId="0" borderId="12" xfId="0" applyNumberFormat="1" applyFon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" fontId="0" fillId="0" borderId="21" xfId="0" applyNumberFormat="1" applyBorder="1" applyAlignment="1" applyProtection="1">
      <alignment horizontal="left"/>
      <protection locked="0"/>
    </xf>
    <xf numFmtId="0" fontId="0" fillId="0" borderId="1" xfId="0" applyNumberFormat="1" applyBorder="1" applyAlignment="1">
      <alignment horizontal="left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49" fontId="0" fillId="0" borderId="8" xfId="0" applyNumberFormat="1" applyBorder="1" applyAlignment="1" applyProtection="1">
      <alignment horizontal="center"/>
    </xf>
    <xf numFmtId="49" fontId="0" fillId="0" borderId="1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/>
    <xf numFmtId="0" fontId="0" fillId="0" borderId="0" xfId="0" applyFill="1" applyAlignment="1" applyProtection="1">
      <alignment horizontal="center"/>
      <protection locked="0"/>
    </xf>
    <xf numFmtId="174" fontId="2" fillId="0" borderId="0" xfId="0" applyNumberFormat="1" applyFont="1" applyAlignment="1" applyProtection="1">
      <alignment horizontal="left"/>
      <protection locked="0"/>
    </xf>
    <xf numFmtId="174" fontId="0" fillId="0" borderId="0" xfId="0" applyNumberFormat="1" applyAlignment="1" applyProtection="1">
      <alignment horizontal="left"/>
      <protection locked="0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20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174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23" xfId="0" applyNumberFormat="1" applyBorder="1" applyAlignment="1">
      <alignment horizontal="center"/>
    </xf>
    <xf numFmtId="49" fontId="0" fillId="0" borderId="18" xfId="0" applyNumberFormat="1" applyBorder="1" applyAlignment="1">
      <alignment horizontal="left"/>
    </xf>
    <xf numFmtId="49" fontId="0" fillId="0" borderId="16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9" xfId="0" applyNumberFormat="1" applyBorder="1" applyAlignment="1">
      <alignment horizontal="left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49" fontId="0" fillId="0" borderId="22" xfId="0" applyNumberForma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6" xfId="0" applyNumberFormat="1" applyBorder="1" applyAlignment="1">
      <alignment horizontal="left"/>
    </xf>
    <xf numFmtId="0" fontId="0" fillId="0" borderId="8" xfId="0" applyNumberFormat="1" applyBorder="1" applyAlignment="1">
      <alignment horizontal="left"/>
    </xf>
    <xf numFmtId="0" fontId="0" fillId="0" borderId="16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8" xfId="0" applyNumberForma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4"/>
  <sheetViews>
    <sheetView tabSelected="1" topLeftCell="A55" zoomScaleNormal="100" workbookViewId="0">
      <selection activeCell="BB78" sqref="BB78"/>
    </sheetView>
  </sheetViews>
  <sheetFormatPr defaultRowHeight="13.2" x14ac:dyDescent="0.25"/>
  <cols>
    <col min="1" max="1" width="2" style="3" bestFit="1" customWidth="1"/>
    <col min="2" max="2" width="13.109375" style="1" bestFit="1" customWidth="1"/>
    <col min="3" max="3" width="7.88671875" style="1" customWidth="1"/>
    <col min="4" max="45" width="1.6640625" style="1" customWidth="1"/>
    <col min="46" max="46" width="3.6640625" customWidth="1"/>
    <col min="47" max="63" width="1.6640625" customWidth="1"/>
  </cols>
  <sheetData>
    <row r="1" spans="1:56" x14ac:dyDescent="0.25">
      <c r="B1" s="40" t="s">
        <v>25</v>
      </c>
      <c r="C1" s="122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</row>
    <row r="2" spans="1:56" x14ac:dyDescent="0.25">
      <c r="B2" s="5"/>
      <c r="AV2" s="60"/>
      <c r="AW2" s="13"/>
      <c r="AX2" s="13"/>
      <c r="AY2" s="13"/>
      <c r="AZ2" s="13"/>
      <c r="BA2" s="13"/>
      <c r="BB2" s="13"/>
      <c r="BC2" s="13"/>
      <c r="BD2" s="13"/>
    </row>
    <row r="3" spans="1:56" x14ac:dyDescent="0.25">
      <c r="B3" s="40" t="s">
        <v>34</v>
      </c>
      <c r="C3" s="126"/>
      <c r="D3" s="127"/>
      <c r="E3" s="127"/>
      <c r="F3" s="127"/>
      <c r="G3" s="127"/>
      <c r="H3" s="127"/>
      <c r="I3" s="127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AT3" s="61"/>
      <c r="AV3" s="125"/>
      <c r="AW3" s="125"/>
      <c r="AX3" s="125"/>
      <c r="AY3" s="125"/>
      <c r="AZ3" s="125"/>
      <c r="BA3" s="125"/>
      <c r="BB3" s="125"/>
      <c r="BC3" s="125"/>
      <c r="BD3" s="125"/>
    </row>
    <row r="4" spans="1:56" x14ac:dyDescent="0.25">
      <c r="B4" s="5"/>
      <c r="U4" s="39"/>
    </row>
    <row r="5" spans="1:56" x14ac:dyDescent="0.25">
      <c r="B5" s="40" t="s">
        <v>26</v>
      </c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</row>
    <row r="6" spans="1:56" ht="12" customHeight="1" thickBot="1" x14ac:dyDescent="0.3"/>
    <row r="7" spans="1:56" x14ac:dyDescent="0.25">
      <c r="A7" s="6"/>
      <c r="B7" s="88" t="s">
        <v>32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 t="s">
        <v>65</v>
      </c>
      <c r="S7" s="90"/>
      <c r="T7" s="90"/>
      <c r="U7" s="90"/>
      <c r="V7" s="90"/>
      <c r="W7" s="90"/>
      <c r="X7" s="90"/>
      <c r="Y7" s="90"/>
      <c r="Z7" s="90"/>
      <c r="AA7" s="91"/>
      <c r="AB7" s="89" t="s">
        <v>54</v>
      </c>
      <c r="AC7" s="90"/>
      <c r="AD7" s="90"/>
      <c r="AE7" s="90"/>
      <c r="AF7" s="90"/>
      <c r="AG7" s="90"/>
      <c r="AH7" s="90"/>
      <c r="AI7" s="90"/>
      <c r="AJ7" s="90"/>
      <c r="AK7" s="91"/>
      <c r="AL7" s="101" t="s">
        <v>93</v>
      </c>
      <c r="AM7" s="78"/>
      <c r="AN7" s="78"/>
      <c r="AO7" s="102"/>
      <c r="AP7" s="77" t="s">
        <v>8</v>
      </c>
      <c r="AQ7" s="78"/>
      <c r="AR7" s="78"/>
      <c r="AS7" s="79"/>
    </row>
    <row r="8" spans="1:56" ht="5.0999999999999996" customHeight="1" x14ac:dyDescent="0.25">
      <c r="A8" s="7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92"/>
      <c r="S8" s="93"/>
      <c r="T8" s="93"/>
      <c r="U8" s="93"/>
      <c r="V8" s="93"/>
      <c r="W8" s="93"/>
      <c r="X8" s="93"/>
      <c r="Y8" s="93"/>
      <c r="Z8" s="93"/>
      <c r="AA8" s="94"/>
      <c r="AB8" s="92"/>
      <c r="AC8" s="93"/>
      <c r="AD8" s="93"/>
      <c r="AE8" s="93"/>
      <c r="AF8" s="93"/>
      <c r="AG8" s="93"/>
      <c r="AH8" s="93"/>
      <c r="AI8" s="93"/>
      <c r="AJ8" s="93"/>
      <c r="AK8" s="94"/>
      <c r="AL8" s="80"/>
      <c r="AM8" s="81"/>
      <c r="AN8" s="81"/>
      <c r="AO8" s="103"/>
      <c r="AP8" s="80"/>
      <c r="AQ8" s="81"/>
      <c r="AR8" s="81"/>
      <c r="AS8" s="82"/>
    </row>
    <row r="9" spans="1:56" x14ac:dyDescent="0.25">
      <c r="A9" s="7"/>
      <c r="B9" s="62" t="s">
        <v>27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 t="s">
        <v>6</v>
      </c>
      <c r="S9" s="64"/>
      <c r="T9" s="65"/>
      <c r="U9" s="63" t="s">
        <v>7</v>
      </c>
      <c r="V9" s="64"/>
      <c r="W9" s="65"/>
      <c r="X9" s="63" t="s">
        <v>14</v>
      </c>
      <c r="Y9" s="64"/>
      <c r="Z9" s="64"/>
      <c r="AA9" s="65"/>
      <c r="AB9" s="63" t="s">
        <v>6</v>
      </c>
      <c r="AC9" s="64"/>
      <c r="AD9" s="65"/>
      <c r="AE9" s="63" t="s">
        <v>7</v>
      </c>
      <c r="AF9" s="64"/>
      <c r="AG9" s="65"/>
      <c r="AH9" s="63" t="s">
        <v>14</v>
      </c>
      <c r="AI9" s="64"/>
      <c r="AJ9" s="64"/>
      <c r="AK9" s="65"/>
      <c r="AL9" s="83"/>
      <c r="AM9" s="84"/>
      <c r="AN9" s="84"/>
      <c r="AO9" s="104"/>
      <c r="AP9" s="83"/>
      <c r="AQ9" s="84"/>
      <c r="AR9" s="84"/>
      <c r="AS9" s="85"/>
    </row>
    <row r="10" spans="1:56" x14ac:dyDescent="0.25">
      <c r="A10" s="8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74">
        <f>(((ABS(D18)&gt;ABS(H18))+(ABS(D19)&gt;ABS(H19))+(ABS(D20)&gt;ABS(H20)))&gt;=2)+(((ABS(Y18)&gt;ABS(AC18))+(ABS(Y19)&gt;ABS(AC19))+(ABS(Y20)&gt;ABS(AC20))&gt;=2)+(((ABS(AM18)&gt;ABS(AQ18))+(ABS(AM19)&gt;ABS(AQ19))+(ABS(AM20)&gt;ABS(AQ20))&gt;=2)))</f>
        <v>0</v>
      </c>
      <c r="S10" s="75"/>
      <c r="T10" s="76"/>
      <c r="U10" s="116">
        <f>(((ABS(D18)&lt;ABS(H18))+(ABS(D19)&lt;ABS(H19))+(ABS(D20)&lt;ABS(H20)))&gt;=2)+(((ABS(Y18)&lt;ABS(AC18))+(ABS(Y19)&lt;ABS(AC19))+(ABS(Y20)&lt;ABS(AC20)))&gt;=2)+(((ABS(AM18)&lt;ABS(AQ18))+(ABS(AM19)&lt;ABS(AQ19))+(ABS(AM20)&lt;ABS(AQ20))&gt;=2))</f>
        <v>0</v>
      </c>
      <c r="V10" s="117"/>
      <c r="W10" s="118"/>
      <c r="X10" s="66" t="str">
        <f>IF(R10+U10&gt;0,R10/(R10+U10),"")</f>
        <v/>
      </c>
      <c r="Y10" s="67"/>
      <c r="Z10" s="67"/>
      <c r="AA10" s="68"/>
      <c r="AB10" s="74">
        <f>(ABS(D18)&gt;ABS(H18))+(ABS(D19)&gt;ABS(H19))+(ABS(D20)&gt;ABS(H20))+(ABS(Y18)&gt;ABS(AC18))+(ABS(Y19)&gt;ABS(AC19))+(ABS(Y20)&gt;ABS(AC20))+(ABS(AM18)&gt;ABS(AQ18))+(ABS(AM19)&gt;ABS(AQ19))+(ABS(AM20)&gt;ABS(AQ20))</f>
        <v>0</v>
      </c>
      <c r="AC10" s="75"/>
      <c r="AD10" s="76"/>
      <c r="AE10" s="74">
        <f>(ABS(H18)&gt;ABS(D18))+(ABS(H19)&gt;ABS(D19))+(ABS(H20)&gt;ABS(D20))+(ABS(AC18)&gt;ABS(Y18))+(ABS(AC19)&gt;ABS(Y19))+(ABS(AC20)&gt;ABS(Y20))+(ABS(AQ18)&gt;ABS(AM18))+(ABS(AQ19)&gt;ABS(AM19))+(ABS(AQ20)&gt;ABS(AM20))</f>
        <v>0</v>
      </c>
      <c r="AF10" s="75"/>
      <c r="AG10" s="76"/>
      <c r="AH10" s="66" t="str">
        <f>IF(AB10+AE10&gt;0,AB10/(AB10+AE10),"")</f>
        <v/>
      </c>
      <c r="AI10" s="67"/>
      <c r="AJ10" s="67"/>
      <c r="AK10" s="68"/>
      <c r="AL10" s="116" t="str">
        <f>IF(I21+AD21+AR21=0,"",(E21+Z21+AN21)-(I21+AD21+AR21))</f>
        <v/>
      </c>
      <c r="AM10" s="117"/>
      <c r="AN10" s="117"/>
      <c r="AO10" s="118"/>
      <c r="AP10" s="69"/>
      <c r="AQ10" s="70"/>
      <c r="AR10" s="70"/>
      <c r="AS10" s="71"/>
    </row>
    <row r="11" spans="1:56" x14ac:dyDescent="0.25">
      <c r="A11" s="8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74">
        <f>(((ABS(H18)&gt;ABS(D18))+(ABS(H19)&gt;ABS(D19))+(ABS(H20)&gt;ABS(D20)))&gt;=2)+(((ABS(R18)&gt;ABS(V18))+(ABS(R19)&gt;ABS(V19))+(ABS(R20)&gt;ABS(V20)))&gt;=2)+(((ABS(AF18)&gt;ABS(AJ18))+(ABS(AF19)&gt;ABS(AJ19))+(ABS(AF20)&gt;ABS(AJ20)))&gt;=2)</f>
        <v>0</v>
      </c>
      <c r="S11" s="75"/>
      <c r="T11" s="76"/>
      <c r="U11" s="116">
        <f>(((ABS(H18)&lt;ABS(D18))+(ABS(H19)&lt;ABS(D19))+(ABS(H20)&lt;ABS(D20)))&gt;=2)+(((ABS(R18)&lt;ABS(V18))+(ABS(R19)&lt;ABS(V19))+(ABS(R20)&lt;ABS(V20)))&gt;=2)+(((ABS(AF18)&lt;ABS(AJ18))+(ABS(AF19)&lt;ABS(AJ19))+(ABS(AF20)&lt;ABS(AJ20)))&gt;=2)</f>
        <v>0</v>
      </c>
      <c r="V11" s="117"/>
      <c r="W11" s="118"/>
      <c r="X11" s="66" t="str">
        <f>IF(R11+U11&gt;0,R11/(R11+U11),"")</f>
        <v/>
      </c>
      <c r="Y11" s="67"/>
      <c r="Z11" s="67"/>
      <c r="AA11" s="68"/>
      <c r="AB11" s="74">
        <f>(ABS(H18)&gt;ABS(D18))+(ABS(H19)&gt;ABS(D19))+(ABS(H20)&gt;ABS(D20))+(ABS(R18)&gt;ABS(V18))+(ABS(R19)&gt;ABS(V19))+(ABS(R20)&gt;ABS(V20))+(ABS(AF18)&gt;ABS(AJ18))+(ABS(AF19)&gt;ABS(AJ19))+(ABS(AF20)&gt;ABS(AJ20))</f>
        <v>0</v>
      </c>
      <c r="AC11" s="75"/>
      <c r="AD11" s="76"/>
      <c r="AE11" s="74">
        <f>(ABS(D18)&gt;ABS(H18))+(ABS(D19)&gt;ABS(H19))+(ABS(D20)&gt;ABS(H20))+(ABS(V18)&gt;ABS(R18))+(ABS(V19)&gt;ABS(R19))+(ABS(V20)&gt;ABS(R20))+(ABS(AJ18)&gt;ABS(AF18))+(ABS(AJ19)&gt;ABS(AF19))+(ABS(AJ20)&gt;ABS(AF20))</f>
        <v>0</v>
      </c>
      <c r="AF11" s="75"/>
      <c r="AG11" s="76"/>
      <c r="AH11" s="66" t="str">
        <f>IF(AB11+AE11&gt;0,AB11/(AB11+AE11),"")</f>
        <v/>
      </c>
      <c r="AI11" s="67"/>
      <c r="AJ11" s="67"/>
      <c r="AK11" s="68"/>
      <c r="AL11" s="116" t="str">
        <f>IF((E21+W21+AK21)=0,"",(I21+S21+AG21)-(E21+W21+AK21))</f>
        <v/>
      </c>
      <c r="AM11" s="117"/>
      <c r="AN11" s="117"/>
      <c r="AO11" s="118"/>
      <c r="AP11" s="69"/>
      <c r="AQ11" s="70"/>
      <c r="AR11" s="70"/>
      <c r="AS11" s="71"/>
    </row>
    <row r="12" spans="1:56" x14ac:dyDescent="0.25">
      <c r="A12" s="8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74">
        <f>(((ABS(K18)&gt;ABS(O18))+(ABS(K19)&gt;ABS(O19))+(ABS(K20)&gt;ABS(O20)))&gt;=2)+(((ABS(Y18)&lt;ABS(AC18))+(ABS(Y19)&lt;ABS(AC19))+(ABS(Y20)&lt;ABS(AC20))&gt;=2)+(((ABS(AJ18)&gt;ABS(AF18))+(ABS(AJ19)&gt;ABS(AF19))+(ABS(AJ20)&gt;ABS(AF20))&gt;=2)))</f>
        <v>0</v>
      </c>
      <c r="S12" s="75"/>
      <c r="T12" s="76"/>
      <c r="U12" s="116">
        <f>(((ABS(K18)&lt;ABS(O18))+(ABS(K19)&lt;ABS(O19))+(ABS(K20)&lt;ABS(O20)))&gt;=2)+(((ABS(Y18)&gt;ABS(AC18))+(ABS(Y19)&gt;ABS(AC19))+(ABS(Y20)&gt;ABS(AC20))&gt;=2)+(((ABS(AJ18)&lt;ABS(AF18))+(ABS(AJ19)&lt;ABS(AF19))+(ABS(AJ20)&lt;ABS(AF20))&gt;=2)))</f>
        <v>0</v>
      </c>
      <c r="V12" s="117"/>
      <c r="W12" s="118"/>
      <c r="X12" s="66" t="str">
        <f>IF(R12+U12&gt;0,R12/(R12+U12),"")</f>
        <v/>
      </c>
      <c r="Y12" s="67"/>
      <c r="Z12" s="67"/>
      <c r="AA12" s="68"/>
      <c r="AB12" s="74">
        <f>(ABS(K18)&gt;ABS(O18))+(ABS(K19)&gt;ABS(O19))+(ABS(K20)&gt;ABS(O20))+(ABS(Y18)&lt;ABS(AC18))+(ABS(Y19)&lt;ABS(AC19))+(ABS(Y20)&lt;ABS(AC20))+(ABS(AJ18)&gt;ABS(AF18))+(ABS(AJ19)&gt;ABS(AF19))+(ABS(AJ20)&gt;ABS(AF20))</f>
        <v>0</v>
      </c>
      <c r="AC12" s="75"/>
      <c r="AD12" s="76"/>
      <c r="AE12" s="74">
        <f>(ABS(O18)&gt;ABS(K18))+(ABS(O19)&gt;ABS(K19))+(ABS(O20)&gt;ABS(K20))+(ABS(AC18)&lt;ABS(Y18))+(ABS(AC19)&lt;ABS(Y19))+(ABS(AC20)&lt;ABS(Y20))+(ABS(AF18)&gt;ABS(AJ18))+(ABS(AF19)&gt;ABS(AJ19))+(ABS(AF20)&gt;ABS(AJ20))</f>
        <v>0</v>
      </c>
      <c r="AF12" s="75"/>
      <c r="AG12" s="76"/>
      <c r="AH12" s="66" t="str">
        <f>IF(AB12+AE12&gt;0,AB12/(AB12+AE12),"")</f>
        <v/>
      </c>
      <c r="AI12" s="67"/>
      <c r="AJ12" s="67"/>
      <c r="AK12" s="68"/>
      <c r="AL12" s="116" t="str">
        <f>IF((P21+Z21+AG21)=0,"",(L21+AD21+AK21)-(P21+Z21+AG21))</f>
        <v/>
      </c>
      <c r="AM12" s="117"/>
      <c r="AN12" s="117"/>
      <c r="AO12" s="118"/>
      <c r="AP12" s="69"/>
      <c r="AQ12" s="70"/>
      <c r="AR12" s="70"/>
      <c r="AS12" s="71"/>
    </row>
    <row r="13" spans="1:56" x14ac:dyDescent="0.25">
      <c r="A13" s="8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74">
        <f>(((ABS(K18)&lt;ABS(O18))+(ABS(K19)&lt;ABS(O19))+(ABS(K20)&lt;ABS(O20)))&gt;=2)+(((ABS(R18)&lt;ABS(V18))+(ABS(R19)&lt;ABS(V19))+(ABS(R20)&lt;ABS(V20))&gt;=2)+(((ABS(AQ18)&gt;ABS(AM18))+(ABS(AQ19)&gt;ABS(AM19))+(ABS(AQ20)&gt;ABS(AM20))&gt;=2)))</f>
        <v>0</v>
      </c>
      <c r="S13" s="75"/>
      <c r="T13" s="76"/>
      <c r="U13" s="116">
        <f>(((ABS(K18)&gt;ABS(O18))+(ABS(K19)&gt;ABS(O19))+(ABS(K20)&gt;ABS(O20)))&gt;=2)+(((ABS(R18)&gt;ABS(V18))+(ABS(R19)&gt;ABS(V19))+(ABS(R20)&gt;ABS(V20))&gt;=2)+(((ABS(AQ18)&lt;ABS(AM18))+(ABS(AQ19)&lt;ABS(AM19))+(ABS(AQ20)&lt;ABS(AM20))&gt;=2)))</f>
        <v>0</v>
      </c>
      <c r="V13" s="117"/>
      <c r="W13" s="118"/>
      <c r="X13" s="66" t="str">
        <f>IF(R13+U13&gt;0,R13/(R13+U13),"")</f>
        <v/>
      </c>
      <c r="Y13" s="67"/>
      <c r="Z13" s="67"/>
      <c r="AA13" s="68"/>
      <c r="AB13" s="74">
        <f>(ABS(K18)&lt;ABS(O18))+(ABS(K19)&lt;ABS(O19))+(ABS(K20)&lt;ABS(O20))+(ABS(R18)&lt;ABS(V18))+(ABS(R19)&lt;ABS(V19))+(ABS(R20)&lt;ABS(V20))+(ABS(AQ18)&gt;ABS(AM18))+(ABS(AQ19)&gt;ABS(AM19))+(ABS(AQ20)&gt;ABS(AM20))</f>
        <v>0</v>
      </c>
      <c r="AC13" s="75"/>
      <c r="AD13" s="76"/>
      <c r="AE13" s="74">
        <f>(ABS(O18)&lt;ABS(K18))+(ABS(O19)&lt;ABS(K19))+(ABS(O20)&lt;ABS(K20))+(ABS(V18)&lt;ABS(R18))+(ABS(V19)&lt;ABS(R19))+(ABS(V20)&lt;ABS(R20))+(ABS(AM18)&gt;ABS(AQ18))+(ABS(AM19)&gt;ABS(AQ19))+(ABS(AM20)&gt;ABS(AQ20))</f>
        <v>0</v>
      </c>
      <c r="AF13" s="75"/>
      <c r="AG13" s="76"/>
      <c r="AH13" s="66" t="str">
        <f>IF(AB13+AE13&gt;0,AB13/(AB13+AE13),"")</f>
        <v/>
      </c>
      <c r="AI13" s="67"/>
      <c r="AJ13" s="67"/>
      <c r="AK13" s="68"/>
      <c r="AL13" s="116" t="str">
        <f>IF((L21+S21+AN21)=0,"",(P21+W21+AR21)-(L21+S21+AN21))</f>
        <v/>
      </c>
      <c r="AM13" s="117"/>
      <c r="AN13" s="117"/>
      <c r="AO13" s="118"/>
      <c r="AP13" s="69"/>
      <c r="AQ13" s="70"/>
      <c r="AR13" s="70"/>
      <c r="AS13" s="71"/>
    </row>
    <row r="14" spans="1:56" x14ac:dyDescent="0.25">
      <c r="A14" s="7"/>
      <c r="B14" s="92"/>
      <c r="C14" s="94"/>
      <c r="D14" s="112"/>
      <c r="E14" s="113"/>
      <c r="F14" s="113"/>
      <c r="G14" s="113"/>
      <c r="H14" s="113"/>
      <c r="I14" s="113"/>
      <c r="J14" s="114"/>
      <c r="K14" s="112"/>
      <c r="L14" s="113"/>
      <c r="M14" s="113"/>
      <c r="N14" s="113"/>
      <c r="O14" s="113"/>
      <c r="P14" s="113"/>
      <c r="Q14" s="114"/>
      <c r="R14" s="112"/>
      <c r="S14" s="113"/>
      <c r="T14" s="113"/>
      <c r="U14" s="113"/>
      <c r="V14" s="113"/>
      <c r="W14" s="113"/>
      <c r="X14" s="114"/>
      <c r="Y14" s="112"/>
      <c r="Z14" s="113"/>
      <c r="AA14" s="113"/>
      <c r="AB14" s="113"/>
      <c r="AC14" s="113"/>
      <c r="AD14" s="113"/>
      <c r="AE14" s="114"/>
      <c r="AF14" s="112"/>
      <c r="AG14" s="113"/>
      <c r="AH14" s="113"/>
      <c r="AI14" s="113"/>
      <c r="AJ14" s="113"/>
      <c r="AK14" s="113"/>
      <c r="AL14" s="114"/>
      <c r="AM14" s="112"/>
      <c r="AN14" s="113"/>
      <c r="AO14" s="113"/>
      <c r="AP14" s="113"/>
      <c r="AQ14" s="113"/>
      <c r="AR14" s="113"/>
      <c r="AS14" s="120"/>
    </row>
    <row r="15" spans="1:56" x14ac:dyDescent="0.25">
      <c r="A15" s="7"/>
      <c r="B15" s="63" t="s">
        <v>9</v>
      </c>
      <c r="C15" s="65"/>
      <c r="D15" s="69" t="s">
        <v>23</v>
      </c>
      <c r="E15" s="70"/>
      <c r="F15" s="70"/>
      <c r="G15" s="70"/>
      <c r="H15" s="70"/>
      <c r="I15" s="70"/>
      <c r="J15" s="111"/>
      <c r="K15" s="69" t="s">
        <v>24</v>
      </c>
      <c r="L15" s="70"/>
      <c r="M15" s="70"/>
      <c r="N15" s="70"/>
      <c r="O15" s="70"/>
      <c r="P15" s="70"/>
      <c r="Q15" s="111"/>
      <c r="R15" s="63" t="s">
        <v>11</v>
      </c>
      <c r="S15" s="64"/>
      <c r="T15" s="64"/>
      <c r="U15" s="64"/>
      <c r="V15" s="64"/>
      <c r="W15" s="64"/>
      <c r="X15" s="65"/>
      <c r="Y15" s="63" t="s">
        <v>11</v>
      </c>
      <c r="Z15" s="64"/>
      <c r="AA15" s="64"/>
      <c r="AB15" s="64"/>
      <c r="AC15" s="64"/>
      <c r="AD15" s="64"/>
      <c r="AE15" s="65"/>
      <c r="AF15" s="63" t="s">
        <v>11</v>
      </c>
      <c r="AG15" s="64"/>
      <c r="AH15" s="64"/>
      <c r="AI15" s="64"/>
      <c r="AJ15" s="64"/>
      <c r="AK15" s="64"/>
      <c r="AL15" s="65"/>
      <c r="AM15" s="63" t="s">
        <v>11</v>
      </c>
      <c r="AN15" s="64"/>
      <c r="AO15" s="64"/>
      <c r="AP15" s="64"/>
      <c r="AQ15" s="64"/>
      <c r="AR15" s="64"/>
      <c r="AS15" s="115"/>
    </row>
    <row r="16" spans="1:56" x14ac:dyDescent="0.25">
      <c r="A16" s="7"/>
      <c r="B16" s="63" t="s">
        <v>13</v>
      </c>
      <c r="C16" s="65"/>
      <c r="D16" s="63" t="s">
        <v>17</v>
      </c>
      <c r="E16" s="64"/>
      <c r="F16" s="64"/>
      <c r="G16" s="64"/>
      <c r="H16" s="64"/>
      <c r="I16" s="64"/>
      <c r="J16" s="65"/>
      <c r="K16" s="63" t="s">
        <v>18</v>
      </c>
      <c r="L16" s="64"/>
      <c r="M16" s="64"/>
      <c r="N16" s="64"/>
      <c r="O16" s="64"/>
      <c r="P16" s="64"/>
      <c r="Q16" s="65"/>
      <c r="R16" s="63" t="s">
        <v>19</v>
      </c>
      <c r="S16" s="64"/>
      <c r="T16" s="64"/>
      <c r="U16" s="64"/>
      <c r="V16" s="64"/>
      <c r="W16" s="64"/>
      <c r="X16" s="65"/>
      <c r="Y16" s="63" t="s">
        <v>20</v>
      </c>
      <c r="Z16" s="64"/>
      <c r="AA16" s="64"/>
      <c r="AB16" s="64"/>
      <c r="AC16" s="64"/>
      <c r="AD16" s="64"/>
      <c r="AE16" s="65"/>
      <c r="AF16" s="63" t="s">
        <v>21</v>
      </c>
      <c r="AG16" s="64"/>
      <c r="AH16" s="64"/>
      <c r="AI16" s="64"/>
      <c r="AJ16" s="64"/>
      <c r="AK16" s="64"/>
      <c r="AL16" s="65"/>
      <c r="AM16" s="63" t="s">
        <v>22</v>
      </c>
      <c r="AN16" s="64"/>
      <c r="AO16" s="64"/>
      <c r="AP16" s="64"/>
      <c r="AQ16" s="64"/>
      <c r="AR16" s="64"/>
      <c r="AS16" s="115"/>
    </row>
    <row r="17" spans="1:45" x14ac:dyDescent="0.25">
      <c r="A17" s="7"/>
      <c r="B17" s="63" t="s">
        <v>16</v>
      </c>
      <c r="C17" s="65"/>
      <c r="D17" s="63" t="s">
        <v>45</v>
      </c>
      <c r="E17" s="64"/>
      <c r="F17" s="64"/>
      <c r="G17" s="64"/>
      <c r="H17" s="64"/>
      <c r="I17" s="64"/>
      <c r="J17" s="65"/>
      <c r="K17" s="63" t="s">
        <v>36</v>
      </c>
      <c r="L17" s="64"/>
      <c r="M17" s="64"/>
      <c r="N17" s="64"/>
      <c r="O17" s="64"/>
      <c r="P17" s="64"/>
      <c r="Q17" s="65"/>
      <c r="R17" s="63" t="s">
        <v>97</v>
      </c>
      <c r="S17" s="64"/>
      <c r="T17" s="64"/>
      <c r="U17" s="64"/>
      <c r="V17" s="64"/>
      <c r="W17" s="64"/>
      <c r="X17" s="65"/>
      <c r="Y17" s="63" t="s">
        <v>12</v>
      </c>
      <c r="Z17" s="64"/>
      <c r="AA17" s="64"/>
      <c r="AB17" s="64"/>
      <c r="AC17" s="64"/>
      <c r="AD17" s="64"/>
      <c r="AE17" s="65"/>
      <c r="AF17" s="63" t="s">
        <v>35</v>
      </c>
      <c r="AG17" s="64"/>
      <c r="AH17" s="64"/>
      <c r="AI17" s="64"/>
      <c r="AJ17" s="64"/>
      <c r="AK17" s="64"/>
      <c r="AL17" s="65"/>
      <c r="AM17" s="63" t="s">
        <v>98</v>
      </c>
      <c r="AN17" s="64"/>
      <c r="AO17" s="64"/>
      <c r="AP17" s="64"/>
      <c r="AQ17" s="64"/>
      <c r="AR17" s="64"/>
      <c r="AS17" s="115"/>
    </row>
    <row r="18" spans="1:45" x14ac:dyDescent="0.25">
      <c r="A18" s="7"/>
      <c r="B18" s="63" t="s">
        <v>55</v>
      </c>
      <c r="C18" s="65"/>
      <c r="D18" s="72"/>
      <c r="E18" s="73"/>
      <c r="F18" s="73"/>
      <c r="G18" s="38" t="s">
        <v>15</v>
      </c>
      <c r="H18" s="86"/>
      <c r="I18" s="86"/>
      <c r="J18" s="87"/>
      <c r="K18" s="72"/>
      <c r="L18" s="73"/>
      <c r="M18" s="73"/>
      <c r="N18" s="38" t="s">
        <v>15</v>
      </c>
      <c r="O18" s="86"/>
      <c r="P18" s="86"/>
      <c r="Q18" s="87"/>
      <c r="R18" s="72"/>
      <c r="S18" s="73"/>
      <c r="T18" s="73"/>
      <c r="U18" s="38" t="s">
        <v>15</v>
      </c>
      <c r="V18" s="86"/>
      <c r="W18" s="86"/>
      <c r="X18" s="87"/>
      <c r="Y18" s="72"/>
      <c r="Z18" s="73"/>
      <c r="AA18" s="73"/>
      <c r="AB18" s="38" t="s">
        <v>15</v>
      </c>
      <c r="AC18" s="86"/>
      <c r="AD18" s="86"/>
      <c r="AE18" s="87"/>
      <c r="AF18" s="72"/>
      <c r="AG18" s="73"/>
      <c r="AH18" s="73"/>
      <c r="AI18" s="38" t="s">
        <v>15</v>
      </c>
      <c r="AJ18" s="86"/>
      <c r="AK18" s="86"/>
      <c r="AL18" s="87"/>
      <c r="AM18" s="72"/>
      <c r="AN18" s="73"/>
      <c r="AO18" s="73"/>
      <c r="AP18" s="38" t="s">
        <v>15</v>
      </c>
      <c r="AQ18" s="86"/>
      <c r="AR18" s="86"/>
      <c r="AS18" s="119"/>
    </row>
    <row r="19" spans="1:45" x14ac:dyDescent="0.25">
      <c r="A19" s="7"/>
      <c r="B19" s="63" t="s">
        <v>56</v>
      </c>
      <c r="C19" s="65"/>
      <c r="D19" s="72"/>
      <c r="E19" s="73"/>
      <c r="F19" s="73"/>
      <c r="G19" s="38" t="s">
        <v>15</v>
      </c>
      <c r="H19" s="86"/>
      <c r="I19" s="86"/>
      <c r="J19" s="87"/>
      <c r="K19" s="72"/>
      <c r="L19" s="73"/>
      <c r="M19" s="73"/>
      <c r="N19" s="38" t="s">
        <v>15</v>
      </c>
      <c r="O19" s="86"/>
      <c r="P19" s="86"/>
      <c r="Q19" s="87"/>
      <c r="R19" s="72"/>
      <c r="S19" s="73"/>
      <c r="T19" s="73"/>
      <c r="U19" s="38" t="s">
        <v>15</v>
      </c>
      <c r="V19" s="86"/>
      <c r="W19" s="86"/>
      <c r="X19" s="87"/>
      <c r="Y19" s="72"/>
      <c r="Z19" s="73"/>
      <c r="AA19" s="73"/>
      <c r="AB19" s="38" t="s">
        <v>15</v>
      </c>
      <c r="AC19" s="86"/>
      <c r="AD19" s="86"/>
      <c r="AE19" s="87"/>
      <c r="AF19" s="72"/>
      <c r="AG19" s="73"/>
      <c r="AH19" s="73"/>
      <c r="AI19" s="38" t="s">
        <v>15</v>
      </c>
      <c r="AJ19" s="86"/>
      <c r="AK19" s="86"/>
      <c r="AL19" s="87"/>
      <c r="AM19" s="72"/>
      <c r="AN19" s="73"/>
      <c r="AO19" s="73"/>
      <c r="AP19" s="38" t="s">
        <v>15</v>
      </c>
      <c r="AQ19" s="86"/>
      <c r="AR19" s="86"/>
      <c r="AS19" s="119"/>
    </row>
    <row r="20" spans="1:45" ht="13.8" thickBot="1" x14ac:dyDescent="0.3">
      <c r="A20" s="9"/>
      <c r="B20" s="107" t="s">
        <v>57</v>
      </c>
      <c r="C20" s="108"/>
      <c r="D20" s="97"/>
      <c r="E20" s="98"/>
      <c r="F20" s="98"/>
      <c r="G20" s="37" t="s">
        <v>15</v>
      </c>
      <c r="H20" s="99"/>
      <c r="I20" s="99"/>
      <c r="J20" s="109"/>
      <c r="K20" s="97"/>
      <c r="L20" s="98"/>
      <c r="M20" s="98"/>
      <c r="N20" s="37" t="s">
        <v>15</v>
      </c>
      <c r="O20" s="99"/>
      <c r="P20" s="99"/>
      <c r="Q20" s="109"/>
      <c r="R20" s="97"/>
      <c r="S20" s="98"/>
      <c r="T20" s="98"/>
      <c r="U20" s="37" t="s">
        <v>15</v>
      </c>
      <c r="V20" s="99"/>
      <c r="W20" s="99"/>
      <c r="X20" s="109"/>
      <c r="Y20" s="97"/>
      <c r="Z20" s="98"/>
      <c r="AA20" s="98"/>
      <c r="AB20" s="37" t="s">
        <v>15</v>
      </c>
      <c r="AC20" s="99"/>
      <c r="AD20" s="99"/>
      <c r="AE20" s="109"/>
      <c r="AF20" s="97"/>
      <c r="AG20" s="98"/>
      <c r="AH20" s="98"/>
      <c r="AI20" s="37" t="s">
        <v>15</v>
      </c>
      <c r="AJ20" s="99"/>
      <c r="AK20" s="99"/>
      <c r="AL20" s="109"/>
      <c r="AM20" s="97"/>
      <c r="AN20" s="98"/>
      <c r="AO20" s="98"/>
      <c r="AP20" s="37" t="s">
        <v>15</v>
      </c>
      <c r="AQ20" s="99"/>
      <c r="AR20" s="99"/>
      <c r="AS20" s="100"/>
    </row>
    <row r="21" spans="1:45" x14ac:dyDescent="0.25">
      <c r="A21" s="2"/>
      <c r="B21" s="2"/>
      <c r="C21" s="53" t="s">
        <v>92</v>
      </c>
      <c r="D21" s="14"/>
      <c r="E21" s="105">
        <f>SUM(D18:D20)</f>
        <v>0</v>
      </c>
      <c r="F21" s="106"/>
      <c r="G21" s="42"/>
      <c r="H21" s="49"/>
      <c r="I21" s="105">
        <f>SUM(H18:H20)</f>
        <v>0</v>
      </c>
      <c r="J21" s="106"/>
      <c r="K21" s="48"/>
      <c r="L21" s="105">
        <f>SUM(K18:K20)</f>
        <v>0</v>
      </c>
      <c r="M21" s="106"/>
      <c r="N21" s="42"/>
      <c r="O21" s="49"/>
      <c r="P21" s="105">
        <f>SUM(O18:O20)</f>
        <v>0</v>
      </c>
      <c r="Q21" s="106"/>
      <c r="R21" s="48"/>
      <c r="S21" s="105">
        <f>SUM(R18:R20)</f>
        <v>0</v>
      </c>
      <c r="T21" s="106"/>
      <c r="U21" s="42"/>
      <c r="V21" s="49"/>
      <c r="W21" s="105">
        <f>SUM(V18:V20)</f>
        <v>0</v>
      </c>
      <c r="X21" s="106"/>
      <c r="Y21" s="48"/>
      <c r="Z21" s="105">
        <f>SUM(Y18:Y20)</f>
        <v>0</v>
      </c>
      <c r="AA21" s="106"/>
      <c r="AB21" s="42"/>
      <c r="AC21" s="49"/>
      <c r="AD21" s="105">
        <f>SUM(AC18:AC20)</f>
        <v>0</v>
      </c>
      <c r="AE21" s="106"/>
      <c r="AF21" s="48"/>
      <c r="AG21" s="105">
        <f>SUM(AF18:AF20)</f>
        <v>0</v>
      </c>
      <c r="AH21" s="106"/>
      <c r="AI21" s="42"/>
      <c r="AJ21" s="49"/>
      <c r="AK21" s="105">
        <f>SUM(AJ18:AJ20)</f>
        <v>0</v>
      </c>
      <c r="AL21" s="106"/>
      <c r="AM21" s="48"/>
      <c r="AN21" s="105">
        <f>SUM(AM18:AM20)</f>
        <v>0</v>
      </c>
      <c r="AO21" s="106"/>
      <c r="AP21" s="42"/>
      <c r="AQ21" s="49"/>
      <c r="AR21" s="105">
        <f>SUM(AQ18:AQ20)</f>
        <v>0</v>
      </c>
      <c r="AS21" s="106"/>
    </row>
    <row r="22" spans="1:45" ht="13.8" thickBot="1" x14ac:dyDescent="0.3">
      <c r="A22" s="2"/>
      <c r="B22" s="2"/>
      <c r="C22" s="52" t="s">
        <v>87</v>
      </c>
      <c r="D22" s="14"/>
      <c r="E22" s="95">
        <f>+E21-I21</f>
        <v>0</v>
      </c>
      <c r="F22" s="96"/>
      <c r="G22" s="2"/>
      <c r="H22" s="15"/>
      <c r="I22" s="95">
        <f>+I21-E21</f>
        <v>0</v>
      </c>
      <c r="J22" s="96"/>
      <c r="K22" s="14"/>
      <c r="L22" s="95">
        <f>+L21-P21</f>
        <v>0</v>
      </c>
      <c r="M22" s="96"/>
      <c r="N22" s="2"/>
      <c r="O22" s="15"/>
      <c r="P22" s="95">
        <f>+P21-L21</f>
        <v>0</v>
      </c>
      <c r="Q22" s="96"/>
      <c r="R22" s="14"/>
      <c r="S22" s="95">
        <f>+S21-W21</f>
        <v>0</v>
      </c>
      <c r="T22" s="96"/>
      <c r="U22" s="2"/>
      <c r="V22" s="15"/>
      <c r="W22" s="95">
        <f>+W21-S21</f>
        <v>0</v>
      </c>
      <c r="X22" s="96"/>
      <c r="Y22" s="14"/>
      <c r="Z22" s="95">
        <f>+Z21-AD21</f>
        <v>0</v>
      </c>
      <c r="AA22" s="96"/>
      <c r="AB22" s="2"/>
      <c r="AC22" s="15"/>
      <c r="AD22" s="95">
        <f>+AD21-Z21</f>
        <v>0</v>
      </c>
      <c r="AE22" s="96"/>
      <c r="AF22" s="14"/>
      <c r="AG22" s="95">
        <f>+AG21-AK21</f>
        <v>0</v>
      </c>
      <c r="AH22" s="96"/>
      <c r="AI22" s="2"/>
      <c r="AJ22" s="15"/>
      <c r="AK22" s="95">
        <f>+AK21-AG21</f>
        <v>0</v>
      </c>
      <c r="AL22" s="96"/>
      <c r="AM22" s="14"/>
      <c r="AN22" s="95">
        <f>+AN21-AR21</f>
        <v>0</v>
      </c>
      <c r="AO22" s="96"/>
      <c r="AP22" s="2"/>
      <c r="AQ22" s="15"/>
      <c r="AR22" s="95">
        <f>+AR21-AN21</f>
        <v>0</v>
      </c>
      <c r="AS22" s="96"/>
    </row>
    <row r="23" spans="1:45" ht="12.75" customHeight="1" x14ac:dyDescent="0.25">
      <c r="A23" s="6"/>
      <c r="B23" s="88" t="s">
        <v>33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 t="s">
        <v>65</v>
      </c>
      <c r="S23" s="90"/>
      <c r="T23" s="90"/>
      <c r="U23" s="90"/>
      <c r="V23" s="90"/>
      <c r="W23" s="90"/>
      <c r="X23" s="90"/>
      <c r="Y23" s="90"/>
      <c r="Z23" s="90"/>
      <c r="AA23" s="91"/>
      <c r="AB23" s="121" t="s">
        <v>54</v>
      </c>
      <c r="AC23" s="90"/>
      <c r="AD23" s="90"/>
      <c r="AE23" s="90"/>
      <c r="AF23" s="90"/>
      <c r="AG23" s="90"/>
      <c r="AH23" s="90"/>
      <c r="AI23" s="90"/>
      <c r="AJ23" s="90"/>
      <c r="AK23" s="91"/>
      <c r="AL23" s="101" t="s">
        <v>93</v>
      </c>
      <c r="AM23" s="78"/>
      <c r="AN23" s="78"/>
      <c r="AO23" s="102"/>
      <c r="AP23" s="77" t="s">
        <v>8</v>
      </c>
      <c r="AQ23" s="78"/>
      <c r="AR23" s="78"/>
      <c r="AS23" s="79"/>
    </row>
    <row r="24" spans="1:45" ht="5.0999999999999996" customHeight="1" x14ac:dyDescent="0.25">
      <c r="A24" s="7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92"/>
      <c r="S24" s="93"/>
      <c r="T24" s="93"/>
      <c r="U24" s="93"/>
      <c r="V24" s="93"/>
      <c r="W24" s="93"/>
      <c r="X24" s="93"/>
      <c r="Y24" s="93"/>
      <c r="Z24" s="93"/>
      <c r="AA24" s="94"/>
      <c r="AB24" s="92"/>
      <c r="AC24" s="93"/>
      <c r="AD24" s="93"/>
      <c r="AE24" s="93"/>
      <c r="AF24" s="93"/>
      <c r="AG24" s="93"/>
      <c r="AH24" s="93"/>
      <c r="AI24" s="93"/>
      <c r="AJ24" s="93"/>
      <c r="AK24" s="94"/>
      <c r="AL24" s="80"/>
      <c r="AM24" s="81"/>
      <c r="AN24" s="81"/>
      <c r="AO24" s="103"/>
      <c r="AP24" s="80"/>
      <c r="AQ24" s="81"/>
      <c r="AR24" s="81"/>
      <c r="AS24" s="82"/>
    </row>
    <row r="25" spans="1:45" x14ac:dyDescent="0.25">
      <c r="A25" s="7"/>
      <c r="B25" s="62" t="s">
        <v>27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 t="s">
        <v>6</v>
      </c>
      <c r="S25" s="64"/>
      <c r="T25" s="65"/>
      <c r="U25" s="63" t="s">
        <v>7</v>
      </c>
      <c r="V25" s="64"/>
      <c r="W25" s="65"/>
      <c r="X25" s="63" t="s">
        <v>14</v>
      </c>
      <c r="Y25" s="64"/>
      <c r="Z25" s="64"/>
      <c r="AA25" s="65"/>
      <c r="AB25" s="63" t="s">
        <v>6</v>
      </c>
      <c r="AC25" s="64"/>
      <c r="AD25" s="65"/>
      <c r="AE25" s="63" t="s">
        <v>7</v>
      </c>
      <c r="AF25" s="64"/>
      <c r="AG25" s="65"/>
      <c r="AH25" s="63" t="s">
        <v>14</v>
      </c>
      <c r="AI25" s="64"/>
      <c r="AJ25" s="64"/>
      <c r="AK25" s="65"/>
      <c r="AL25" s="83"/>
      <c r="AM25" s="84"/>
      <c r="AN25" s="84"/>
      <c r="AO25" s="104"/>
      <c r="AP25" s="83"/>
      <c r="AQ25" s="84"/>
      <c r="AR25" s="84"/>
      <c r="AS25" s="85"/>
    </row>
    <row r="26" spans="1:45" x14ac:dyDescent="0.25">
      <c r="A26" s="8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74">
        <f>(((ABS(D34)&gt;ABS(H34))+(ABS(D35)&gt;ABS(H35))+(ABS(D36)&gt;ABS(H36)))&gt;=2)+(((ABS(Y34)&gt;ABS(AC34))+(ABS(Y35)&gt;ABS(AC35))+(ABS(Y36)&gt;ABS(AC36))&gt;=2)+(((ABS(AM34)&gt;ABS(AQ34))+(ABS(AM35)&gt;ABS(AQ35))+(ABS(AM36)&gt;ABS(AQ36))&gt;=2)))</f>
        <v>0</v>
      </c>
      <c r="S26" s="75"/>
      <c r="T26" s="76"/>
      <c r="U26" s="116">
        <f>(((ABS(D34)&lt;ABS(H34))+(ABS(D35)&lt;ABS(H35))+(ABS(D36)&lt;ABS(H36)))&gt;=2)+(((ABS(Y34)&lt;ABS(AC34))+(ABS(Y35)&lt;ABS(AC35))+(ABS(Y36)&lt;ABS(AC36)))&gt;=2)+(((ABS(AM34)&lt;ABS(AQ34))+(ABS(AM35)&lt;ABS(AQ35))+(ABS(AM36)&lt;ABS(AQ36))&gt;=2))</f>
        <v>0</v>
      </c>
      <c r="V26" s="117"/>
      <c r="W26" s="118"/>
      <c r="X26" s="66" t="str">
        <f>IF(R26+U26&gt;0,R26/(R26+U26),"")</f>
        <v/>
      </c>
      <c r="Y26" s="67"/>
      <c r="Z26" s="67"/>
      <c r="AA26" s="68"/>
      <c r="AB26" s="74">
        <f>(ABS(D34)&gt;ABS(H34))+(ABS(D35)&gt;ABS(H35))+(ABS(D36)&gt;ABS(H36))+(ABS(Y34)&gt;ABS(AC34))+(ABS(Y35)&gt;ABS(AC35))+(ABS(Y36)&gt;ABS(AC36))+(ABS(AM34)&gt;ABS(AQ34))+(ABS(AM35)&gt;ABS(AQ35))+(ABS(AM36)&gt;ABS(AQ36))</f>
        <v>0</v>
      </c>
      <c r="AC26" s="75"/>
      <c r="AD26" s="76"/>
      <c r="AE26" s="74">
        <f>(ABS(H34)&gt;ABS(D34))+(ABS(H35)&gt;ABS(D35))+(ABS(H36)&gt;ABS(D36))+(ABS(AC34)&gt;ABS(Y34))+(ABS(AC35)&gt;ABS(Y35))+(ABS(AC36)&gt;ABS(Y36))+(ABS(AQ34)&gt;ABS(AM34))+(ABS(AQ35)&gt;ABS(AM35))+(ABS(AQ36)&gt;ABS(AM36))</f>
        <v>0</v>
      </c>
      <c r="AF26" s="75"/>
      <c r="AG26" s="76"/>
      <c r="AH26" s="66" t="str">
        <f>IF(AB26+AE26&gt;0,AB26/(AB26+AE26),"")</f>
        <v/>
      </c>
      <c r="AI26" s="67"/>
      <c r="AJ26" s="67"/>
      <c r="AK26" s="68"/>
      <c r="AL26" s="116" t="str">
        <f>IF(I37+AD37+AR37=0,"",(E37+Z37+AN37)-(I37+AD37+AR37))</f>
        <v/>
      </c>
      <c r="AM26" s="117"/>
      <c r="AN26" s="117"/>
      <c r="AO26" s="118"/>
      <c r="AP26" s="69"/>
      <c r="AQ26" s="70"/>
      <c r="AR26" s="70"/>
      <c r="AS26" s="71"/>
    </row>
    <row r="27" spans="1:45" x14ac:dyDescent="0.25">
      <c r="A27" s="8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74">
        <f>(((ABS(H34)&gt;ABS(D34))+(ABS(H35)&gt;ABS(D35))+(ABS(H36)&gt;ABS(D36)))&gt;=2)+(((ABS(R34)&gt;ABS(V34))+(ABS(R35)&gt;ABS(V35))+(ABS(R36)&gt;ABS(V36)))&gt;=2)+(((ABS(AF34)&gt;ABS(AJ34))+(ABS(AF35)&gt;ABS(AJ35))+(ABS(AF36)&gt;ABS(AJ36)))&gt;=2)</f>
        <v>0</v>
      </c>
      <c r="S27" s="75"/>
      <c r="T27" s="76"/>
      <c r="U27" s="116">
        <f>(((ABS(H34)&lt;ABS(D34))+(ABS(H35)&lt;ABS(D35))+(ABS(H36)&lt;ABS(D36)))&gt;=2)+(((ABS(R34)&lt;ABS(V34))+(ABS(R35)&lt;ABS(V35))+(ABS(R36)&lt;ABS(V36)))&gt;=2)+(((ABS(AF34)&lt;ABS(AJ34))+(ABS(AF35)&lt;ABS(AJ35))+(ABS(AF36)&lt;ABS(AJ36)))&gt;=2)</f>
        <v>0</v>
      </c>
      <c r="V27" s="117"/>
      <c r="W27" s="118"/>
      <c r="X27" s="66" t="str">
        <f>IF(R27+U27&gt;0,R27/(R27+U27),"")</f>
        <v/>
      </c>
      <c r="Y27" s="67"/>
      <c r="Z27" s="67"/>
      <c r="AA27" s="68"/>
      <c r="AB27" s="74">
        <f>(ABS(H34)&gt;ABS(D34))+(ABS(H35)&gt;ABS(D35))+(ABS(H36)&gt;ABS(D36))+(ABS(R34)&gt;ABS(V34))+(ABS(R35)&gt;ABS(V35))+(ABS(R36)&gt;ABS(V36))+(ABS(AF34)&gt;ABS(AJ34))+(ABS(AF35)&gt;ABS(AJ35))+(ABS(AF36)&gt;ABS(AJ36))</f>
        <v>0</v>
      </c>
      <c r="AC27" s="75"/>
      <c r="AD27" s="76"/>
      <c r="AE27" s="74">
        <f>(ABS(D34)&gt;ABS(H34))+(ABS(D35)&gt;ABS(H35))+(ABS(D36)&gt;ABS(H36))+(ABS(V34)&gt;ABS(R34))+(ABS(V35)&gt;ABS(R35))+(ABS(V36)&gt;ABS(R36))+(ABS(AJ34)&gt;ABS(AF34))+(ABS(AJ35)&gt;ABS(AF35))+(ABS(AJ36)&gt;ABS(AF36))</f>
        <v>0</v>
      </c>
      <c r="AF27" s="75"/>
      <c r="AG27" s="76"/>
      <c r="AH27" s="66" t="str">
        <f>IF(AB27+AE27&gt;0,AB27/(AB27+AE27),"")</f>
        <v/>
      </c>
      <c r="AI27" s="67"/>
      <c r="AJ27" s="67"/>
      <c r="AK27" s="68"/>
      <c r="AL27" s="116" t="str">
        <f>IF((E37+W37+AK37)=0,"",(I37+S37+AG37)-(E37+W37+AK37))</f>
        <v/>
      </c>
      <c r="AM27" s="117"/>
      <c r="AN27" s="117"/>
      <c r="AO27" s="118"/>
      <c r="AP27" s="69"/>
      <c r="AQ27" s="70"/>
      <c r="AR27" s="70"/>
      <c r="AS27" s="71"/>
    </row>
    <row r="28" spans="1:45" x14ac:dyDescent="0.25">
      <c r="A28" s="8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74">
        <f>(((ABS(K34)&gt;ABS(O34))+(ABS(K35)&gt;ABS(O35))+(ABS(K36)&gt;ABS(O36)))&gt;=2)+(((ABS(Y34)&lt;ABS(AC34))+(ABS(Y35)&lt;ABS(AC35))+(ABS(Y36)&lt;ABS(AC36))&gt;=2)+(((ABS(AJ34)&gt;ABS(AF34))+(ABS(AJ35)&gt;ABS(AF35))+(ABS(AJ36)&gt;ABS(AF36))&gt;=2)))</f>
        <v>0</v>
      </c>
      <c r="S28" s="75"/>
      <c r="T28" s="76"/>
      <c r="U28" s="116">
        <f>(((ABS(K34)&lt;ABS(O34))+(ABS(K35)&lt;ABS(O35))+(ABS(K36)&lt;ABS(O36)))&gt;=2)+(((ABS(Y34)&gt;ABS(AC34))+(ABS(Y35)&gt;ABS(AC35))+(ABS(Y36)&gt;ABS(AC36))&gt;=2)+(((ABS(AJ34)&lt;ABS(AF34))+(ABS(AJ35)&lt;ABS(AF35))+(ABS(AJ36)&lt;ABS(AF36))&gt;=2)))</f>
        <v>0</v>
      </c>
      <c r="V28" s="117"/>
      <c r="W28" s="118"/>
      <c r="X28" s="66" t="str">
        <f>IF(R28+U28&gt;0,R28/(R28+U28),"")</f>
        <v/>
      </c>
      <c r="Y28" s="67"/>
      <c r="Z28" s="67"/>
      <c r="AA28" s="68"/>
      <c r="AB28" s="74">
        <f>(ABS(K34)&gt;ABS(O34))+(ABS(K35)&gt;ABS(O35))+(ABS(K36)&gt;ABS(O36))+(ABS(Y34)&lt;ABS(AC34))+(ABS(Y35)&lt;ABS(AC35))+(ABS(Y36)&lt;ABS(AC36))+(ABS(AJ34)&gt;ABS(AF34))+(ABS(AJ35)&gt;ABS(AF35))+(ABS(AJ36)&gt;ABS(AF36))</f>
        <v>0</v>
      </c>
      <c r="AC28" s="75"/>
      <c r="AD28" s="76"/>
      <c r="AE28" s="74">
        <f>(ABS(O34)&gt;ABS(K34))+(ABS(O35)&gt;ABS(K35))+(ABS(O36)&gt;ABS(K36))+(ABS(AC34)&lt;ABS(Y34))+(ABS(AC35)&lt;ABS(Y35))+(ABS(AC36)&lt;ABS(Y36))+(ABS(AF34)&gt;ABS(AJ34))+(ABS(AF35)&gt;ABS(AJ35))+(ABS(AF36)&gt;ABS(AJ36))</f>
        <v>0</v>
      </c>
      <c r="AF28" s="75"/>
      <c r="AG28" s="76"/>
      <c r="AH28" s="66" t="str">
        <f>IF(AB28+AE28&gt;0,AB28/(AB28+AE28),"")</f>
        <v/>
      </c>
      <c r="AI28" s="67"/>
      <c r="AJ28" s="67"/>
      <c r="AK28" s="68"/>
      <c r="AL28" s="116" t="str">
        <f>IF((P37+Z37+AG37)=0,"",(L37+AD37+AK37)-(P37+Z37+AG37))</f>
        <v/>
      </c>
      <c r="AM28" s="117"/>
      <c r="AN28" s="117"/>
      <c r="AO28" s="118"/>
      <c r="AP28" s="69"/>
      <c r="AQ28" s="70"/>
      <c r="AR28" s="70"/>
      <c r="AS28" s="71"/>
    </row>
    <row r="29" spans="1:45" x14ac:dyDescent="0.25">
      <c r="A29" s="8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74">
        <f>(((ABS(K34)&lt;ABS(O34))+(ABS(K35)&lt;ABS(O35))+(ABS(K36)&lt;ABS(O36)))&gt;=2)+(((ABS(R34)&lt;ABS(V34))+(ABS(R35)&lt;ABS(V35))+(ABS(R36)&lt;ABS(V36))&gt;=2)+(((ABS(AQ34)&gt;ABS(AM34))+(ABS(AQ35)&gt;ABS(AM35))+(ABS(AQ36)&gt;ABS(AM36))&gt;=2)))</f>
        <v>0</v>
      </c>
      <c r="S29" s="75"/>
      <c r="T29" s="76"/>
      <c r="U29" s="116">
        <f>(((ABS(K34)&gt;ABS(O34))+(ABS(K35)&gt;ABS(O35))+(ABS(K36)&gt;ABS(O36)))&gt;=2)+(((ABS(R34)&gt;ABS(V34))+(ABS(R35)&gt;ABS(V35))+(ABS(R36)&gt;ABS(V36))&gt;=2)+(((ABS(AQ34)&lt;ABS(AM34))+(ABS(AQ35)&lt;ABS(AM35))+(ABS(AQ36)&lt;ABS(AM36))&gt;=2)))</f>
        <v>0</v>
      </c>
      <c r="V29" s="117"/>
      <c r="W29" s="118"/>
      <c r="X29" s="66" t="str">
        <f>IF(R29+U29&gt;0,R29/(R29+U29),"")</f>
        <v/>
      </c>
      <c r="Y29" s="67"/>
      <c r="Z29" s="67"/>
      <c r="AA29" s="68"/>
      <c r="AB29" s="74">
        <f>(ABS(K34)&lt;ABS(O34))+(ABS(K35)&lt;ABS(O35))+(ABS(K36)&lt;ABS(O36))+(ABS(R34)&lt;ABS(V34))+(ABS(R35)&lt;ABS(V35))+(ABS(R36)&lt;ABS(V36))+(ABS(AQ34)&gt;ABS(AM34))+(ABS(AQ35)&gt;ABS(AM35))+(ABS(AQ36)&gt;ABS(AM36))</f>
        <v>0</v>
      </c>
      <c r="AC29" s="75"/>
      <c r="AD29" s="76"/>
      <c r="AE29" s="74">
        <f>(ABS(O34)&lt;ABS(K34))+(ABS(O35)&lt;ABS(K35))+(ABS(O36)&lt;ABS(K36))+(ABS(V34)&lt;ABS(R34))+(ABS(V35)&lt;ABS(R35))+(ABS(V36)&lt;ABS(R36))+(ABS(AM34)&gt;ABS(AQ34))+(ABS(AM35)&gt;ABS(AQ35))+(ABS(AM36)&gt;ABS(AQ36))</f>
        <v>0</v>
      </c>
      <c r="AF29" s="75"/>
      <c r="AG29" s="76"/>
      <c r="AH29" s="66" t="str">
        <f>IF(AB29+AE29&gt;0,AB29/(AB29+AE29),"")</f>
        <v/>
      </c>
      <c r="AI29" s="67"/>
      <c r="AJ29" s="67"/>
      <c r="AK29" s="68"/>
      <c r="AL29" s="116" t="str">
        <f>IF((L37+S37+AN37)=0,"",(P37+W37+AR37)-(L37+S37+AN37))</f>
        <v/>
      </c>
      <c r="AM29" s="117"/>
      <c r="AN29" s="117"/>
      <c r="AO29" s="118"/>
      <c r="AP29" s="69"/>
      <c r="AQ29" s="70"/>
      <c r="AR29" s="70"/>
      <c r="AS29" s="71"/>
    </row>
    <row r="30" spans="1:45" x14ac:dyDescent="0.25">
      <c r="A30" s="7"/>
      <c r="B30" s="92"/>
      <c r="C30" s="94"/>
      <c r="D30" s="112"/>
      <c r="E30" s="113"/>
      <c r="F30" s="113"/>
      <c r="G30" s="113"/>
      <c r="H30" s="113"/>
      <c r="I30" s="113"/>
      <c r="J30" s="114"/>
      <c r="K30" s="112"/>
      <c r="L30" s="113"/>
      <c r="M30" s="113"/>
      <c r="N30" s="113"/>
      <c r="O30" s="113"/>
      <c r="P30" s="113"/>
      <c r="Q30" s="114"/>
      <c r="R30" s="112"/>
      <c r="S30" s="113"/>
      <c r="T30" s="113"/>
      <c r="U30" s="113"/>
      <c r="V30" s="113"/>
      <c r="W30" s="113"/>
      <c r="X30" s="114"/>
      <c r="Y30" s="112"/>
      <c r="Z30" s="113"/>
      <c r="AA30" s="113"/>
      <c r="AB30" s="113"/>
      <c r="AC30" s="113"/>
      <c r="AD30" s="113"/>
      <c r="AE30" s="114"/>
      <c r="AF30" s="112"/>
      <c r="AG30" s="113"/>
      <c r="AH30" s="113"/>
      <c r="AI30" s="113"/>
      <c r="AJ30" s="113"/>
      <c r="AK30" s="113"/>
      <c r="AL30" s="114"/>
      <c r="AM30" s="112"/>
      <c r="AN30" s="113"/>
      <c r="AO30" s="113"/>
      <c r="AP30" s="113"/>
      <c r="AQ30" s="113"/>
      <c r="AR30" s="113"/>
      <c r="AS30" s="120"/>
    </row>
    <row r="31" spans="1:45" x14ac:dyDescent="0.25">
      <c r="A31" s="7"/>
      <c r="B31" s="63" t="s">
        <v>9</v>
      </c>
      <c r="C31" s="65"/>
      <c r="D31" s="69" t="s">
        <v>23</v>
      </c>
      <c r="E31" s="70"/>
      <c r="F31" s="70"/>
      <c r="G31" s="70"/>
      <c r="H31" s="70"/>
      <c r="I31" s="70"/>
      <c r="J31" s="111"/>
      <c r="K31" s="69" t="s">
        <v>24</v>
      </c>
      <c r="L31" s="70"/>
      <c r="M31" s="70"/>
      <c r="N31" s="70"/>
      <c r="O31" s="70"/>
      <c r="P31" s="70"/>
      <c r="Q31" s="111"/>
      <c r="R31" s="63" t="s">
        <v>11</v>
      </c>
      <c r="S31" s="64"/>
      <c r="T31" s="64"/>
      <c r="U31" s="64"/>
      <c r="V31" s="64"/>
      <c r="W31" s="64"/>
      <c r="X31" s="65"/>
      <c r="Y31" s="63" t="s">
        <v>11</v>
      </c>
      <c r="Z31" s="64"/>
      <c r="AA31" s="64"/>
      <c r="AB31" s="64"/>
      <c r="AC31" s="64"/>
      <c r="AD31" s="64"/>
      <c r="AE31" s="65"/>
      <c r="AF31" s="63" t="s">
        <v>11</v>
      </c>
      <c r="AG31" s="64"/>
      <c r="AH31" s="64"/>
      <c r="AI31" s="64"/>
      <c r="AJ31" s="64"/>
      <c r="AK31" s="64"/>
      <c r="AL31" s="65"/>
      <c r="AM31" s="63" t="s">
        <v>11</v>
      </c>
      <c r="AN31" s="64"/>
      <c r="AO31" s="64"/>
      <c r="AP31" s="64"/>
      <c r="AQ31" s="64"/>
      <c r="AR31" s="64"/>
      <c r="AS31" s="115"/>
    </row>
    <row r="32" spans="1:45" x14ac:dyDescent="0.25">
      <c r="A32" s="7"/>
      <c r="B32" s="63" t="s">
        <v>13</v>
      </c>
      <c r="C32" s="65"/>
      <c r="D32" s="63" t="s">
        <v>17</v>
      </c>
      <c r="E32" s="64"/>
      <c r="F32" s="64"/>
      <c r="G32" s="64"/>
      <c r="H32" s="64"/>
      <c r="I32" s="64"/>
      <c r="J32" s="65"/>
      <c r="K32" s="63" t="s">
        <v>18</v>
      </c>
      <c r="L32" s="64"/>
      <c r="M32" s="64"/>
      <c r="N32" s="64"/>
      <c r="O32" s="64"/>
      <c r="P32" s="64"/>
      <c r="Q32" s="65"/>
      <c r="R32" s="63" t="s">
        <v>19</v>
      </c>
      <c r="S32" s="64"/>
      <c r="T32" s="64"/>
      <c r="U32" s="64"/>
      <c r="V32" s="64"/>
      <c r="W32" s="64"/>
      <c r="X32" s="65"/>
      <c r="Y32" s="63" t="s">
        <v>20</v>
      </c>
      <c r="Z32" s="64"/>
      <c r="AA32" s="64"/>
      <c r="AB32" s="64"/>
      <c r="AC32" s="64"/>
      <c r="AD32" s="64"/>
      <c r="AE32" s="65"/>
      <c r="AF32" s="63" t="s">
        <v>21</v>
      </c>
      <c r="AG32" s="64"/>
      <c r="AH32" s="64"/>
      <c r="AI32" s="64"/>
      <c r="AJ32" s="64"/>
      <c r="AK32" s="64"/>
      <c r="AL32" s="65"/>
      <c r="AM32" s="63" t="s">
        <v>22</v>
      </c>
      <c r="AN32" s="64"/>
      <c r="AO32" s="64"/>
      <c r="AP32" s="64"/>
      <c r="AQ32" s="64"/>
      <c r="AR32" s="64"/>
      <c r="AS32" s="115"/>
    </row>
    <row r="33" spans="1:45" x14ac:dyDescent="0.25">
      <c r="A33" s="7"/>
      <c r="B33" s="63" t="s">
        <v>16</v>
      </c>
      <c r="C33" s="65"/>
      <c r="D33" s="63" t="s">
        <v>45</v>
      </c>
      <c r="E33" s="64"/>
      <c r="F33" s="64"/>
      <c r="G33" s="64"/>
      <c r="H33" s="64"/>
      <c r="I33" s="64"/>
      <c r="J33" s="65"/>
      <c r="K33" s="63" t="s">
        <v>36</v>
      </c>
      <c r="L33" s="64"/>
      <c r="M33" s="64"/>
      <c r="N33" s="64"/>
      <c r="O33" s="64"/>
      <c r="P33" s="64"/>
      <c r="Q33" s="65"/>
      <c r="R33" s="63" t="s">
        <v>97</v>
      </c>
      <c r="S33" s="64"/>
      <c r="T33" s="64"/>
      <c r="U33" s="64"/>
      <c r="V33" s="64"/>
      <c r="W33" s="64"/>
      <c r="X33" s="65"/>
      <c r="Y33" s="63" t="s">
        <v>12</v>
      </c>
      <c r="Z33" s="64"/>
      <c r="AA33" s="64"/>
      <c r="AB33" s="64"/>
      <c r="AC33" s="64"/>
      <c r="AD33" s="64"/>
      <c r="AE33" s="65"/>
      <c r="AF33" s="63" t="s">
        <v>35</v>
      </c>
      <c r="AG33" s="64"/>
      <c r="AH33" s="64"/>
      <c r="AI33" s="64"/>
      <c r="AJ33" s="64"/>
      <c r="AK33" s="64"/>
      <c r="AL33" s="65"/>
      <c r="AM33" s="63" t="s">
        <v>98</v>
      </c>
      <c r="AN33" s="64"/>
      <c r="AO33" s="64"/>
      <c r="AP33" s="64"/>
      <c r="AQ33" s="64"/>
      <c r="AR33" s="64"/>
      <c r="AS33" s="115"/>
    </row>
    <row r="34" spans="1:45" x14ac:dyDescent="0.25">
      <c r="A34" s="7"/>
      <c r="B34" s="63" t="s">
        <v>55</v>
      </c>
      <c r="C34" s="65"/>
      <c r="D34" s="72"/>
      <c r="E34" s="73"/>
      <c r="F34" s="73"/>
      <c r="G34" s="38" t="s">
        <v>15</v>
      </c>
      <c r="H34" s="86"/>
      <c r="I34" s="86"/>
      <c r="J34" s="87"/>
      <c r="K34" s="72"/>
      <c r="L34" s="73"/>
      <c r="M34" s="73"/>
      <c r="N34" s="38" t="s">
        <v>15</v>
      </c>
      <c r="O34" s="86"/>
      <c r="P34" s="86"/>
      <c r="Q34" s="87"/>
      <c r="R34" s="72"/>
      <c r="S34" s="73"/>
      <c r="T34" s="73"/>
      <c r="U34" s="38" t="s">
        <v>15</v>
      </c>
      <c r="V34" s="86"/>
      <c r="W34" s="86"/>
      <c r="X34" s="87"/>
      <c r="Y34" s="72"/>
      <c r="Z34" s="73"/>
      <c r="AA34" s="73"/>
      <c r="AB34" s="38" t="s">
        <v>15</v>
      </c>
      <c r="AC34" s="86"/>
      <c r="AD34" s="86"/>
      <c r="AE34" s="87"/>
      <c r="AF34" s="72"/>
      <c r="AG34" s="73"/>
      <c r="AH34" s="73"/>
      <c r="AI34" s="38" t="s">
        <v>15</v>
      </c>
      <c r="AJ34" s="86"/>
      <c r="AK34" s="86"/>
      <c r="AL34" s="87"/>
      <c r="AM34" s="72"/>
      <c r="AN34" s="73"/>
      <c r="AO34" s="73"/>
      <c r="AP34" s="38" t="s">
        <v>15</v>
      </c>
      <c r="AQ34" s="86"/>
      <c r="AR34" s="86"/>
      <c r="AS34" s="119"/>
    </row>
    <row r="35" spans="1:45" x14ac:dyDescent="0.25">
      <c r="A35" s="7"/>
      <c r="B35" s="63" t="s">
        <v>56</v>
      </c>
      <c r="C35" s="65"/>
      <c r="D35" s="72"/>
      <c r="E35" s="73"/>
      <c r="F35" s="73"/>
      <c r="G35" s="38" t="s">
        <v>15</v>
      </c>
      <c r="H35" s="86"/>
      <c r="I35" s="86"/>
      <c r="J35" s="87"/>
      <c r="K35" s="72"/>
      <c r="L35" s="73"/>
      <c r="M35" s="73"/>
      <c r="N35" s="38" t="s">
        <v>15</v>
      </c>
      <c r="O35" s="86"/>
      <c r="P35" s="86"/>
      <c r="Q35" s="87"/>
      <c r="R35" s="72"/>
      <c r="S35" s="73"/>
      <c r="T35" s="73"/>
      <c r="U35" s="38" t="s">
        <v>15</v>
      </c>
      <c r="V35" s="86"/>
      <c r="W35" s="86"/>
      <c r="X35" s="87"/>
      <c r="Y35" s="72"/>
      <c r="Z35" s="73"/>
      <c r="AA35" s="73"/>
      <c r="AB35" s="38" t="s">
        <v>15</v>
      </c>
      <c r="AC35" s="86"/>
      <c r="AD35" s="86"/>
      <c r="AE35" s="87"/>
      <c r="AF35" s="72"/>
      <c r="AG35" s="73"/>
      <c r="AH35" s="73"/>
      <c r="AI35" s="38" t="s">
        <v>15</v>
      </c>
      <c r="AJ35" s="86"/>
      <c r="AK35" s="86"/>
      <c r="AL35" s="87"/>
      <c r="AM35" s="72"/>
      <c r="AN35" s="73"/>
      <c r="AO35" s="73"/>
      <c r="AP35" s="38" t="s">
        <v>15</v>
      </c>
      <c r="AQ35" s="86"/>
      <c r="AR35" s="86"/>
      <c r="AS35" s="119"/>
    </row>
    <row r="36" spans="1:45" ht="13.8" thickBot="1" x14ac:dyDescent="0.3">
      <c r="A36" s="9"/>
      <c r="B36" s="107" t="s">
        <v>57</v>
      </c>
      <c r="C36" s="108"/>
      <c r="D36" s="97"/>
      <c r="E36" s="98"/>
      <c r="F36" s="98"/>
      <c r="G36" s="37" t="s">
        <v>15</v>
      </c>
      <c r="H36" s="99"/>
      <c r="I36" s="99"/>
      <c r="J36" s="109"/>
      <c r="K36" s="97"/>
      <c r="L36" s="98"/>
      <c r="M36" s="98"/>
      <c r="N36" s="37" t="s">
        <v>15</v>
      </c>
      <c r="O36" s="99"/>
      <c r="P36" s="99"/>
      <c r="Q36" s="109"/>
      <c r="R36" s="97"/>
      <c r="S36" s="98"/>
      <c r="T36" s="98"/>
      <c r="U36" s="37" t="s">
        <v>15</v>
      </c>
      <c r="V36" s="99"/>
      <c r="W36" s="99"/>
      <c r="X36" s="109"/>
      <c r="Y36" s="97"/>
      <c r="Z36" s="98"/>
      <c r="AA36" s="98"/>
      <c r="AB36" s="37" t="s">
        <v>15</v>
      </c>
      <c r="AC36" s="99"/>
      <c r="AD36" s="99"/>
      <c r="AE36" s="109"/>
      <c r="AF36" s="97"/>
      <c r="AG36" s="98"/>
      <c r="AH36" s="98"/>
      <c r="AI36" s="37" t="s">
        <v>15</v>
      </c>
      <c r="AJ36" s="99"/>
      <c r="AK36" s="99"/>
      <c r="AL36" s="109"/>
      <c r="AM36" s="97"/>
      <c r="AN36" s="98"/>
      <c r="AO36" s="98"/>
      <c r="AP36" s="37" t="s">
        <v>15</v>
      </c>
      <c r="AQ36" s="99"/>
      <c r="AR36" s="99"/>
      <c r="AS36" s="100"/>
    </row>
    <row r="37" spans="1:45" x14ac:dyDescent="0.25">
      <c r="A37" s="2"/>
      <c r="B37" s="2"/>
      <c r="C37" s="53" t="s">
        <v>92</v>
      </c>
      <c r="D37" s="14"/>
      <c r="E37" s="105">
        <f>SUM(D34:D36)</f>
        <v>0</v>
      </c>
      <c r="F37" s="106"/>
      <c r="G37" s="42"/>
      <c r="H37" s="49"/>
      <c r="I37" s="105">
        <f>SUM(H34:H36)</f>
        <v>0</v>
      </c>
      <c r="J37" s="106"/>
      <c r="K37" s="48"/>
      <c r="L37" s="105">
        <f>SUM(K34:K36)</f>
        <v>0</v>
      </c>
      <c r="M37" s="106"/>
      <c r="N37" s="42"/>
      <c r="O37" s="49"/>
      <c r="P37" s="105">
        <f>SUM(O34:O36)</f>
        <v>0</v>
      </c>
      <c r="Q37" s="106"/>
      <c r="R37" s="48"/>
      <c r="S37" s="105">
        <f>SUM(R34:R36)</f>
        <v>0</v>
      </c>
      <c r="T37" s="106"/>
      <c r="U37" s="42"/>
      <c r="V37" s="49"/>
      <c r="W37" s="105">
        <f>SUM(V34:V36)</f>
        <v>0</v>
      </c>
      <c r="X37" s="106"/>
      <c r="Y37" s="48"/>
      <c r="Z37" s="105">
        <f>SUM(Y34:Y36)</f>
        <v>0</v>
      </c>
      <c r="AA37" s="106"/>
      <c r="AB37" s="42"/>
      <c r="AC37" s="49"/>
      <c r="AD37" s="105">
        <f>SUM(AC34:AC36)</f>
        <v>0</v>
      </c>
      <c r="AE37" s="106"/>
      <c r="AF37" s="48"/>
      <c r="AG37" s="105">
        <f>SUM(AF34:AF36)</f>
        <v>0</v>
      </c>
      <c r="AH37" s="106"/>
      <c r="AI37" s="42"/>
      <c r="AJ37" s="49"/>
      <c r="AK37" s="105">
        <f>SUM(AJ34:AJ36)</f>
        <v>0</v>
      </c>
      <c r="AL37" s="106"/>
      <c r="AM37" s="48"/>
      <c r="AN37" s="105">
        <f>SUM(AM34:AM36)</f>
        <v>0</v>
      </c>
      <c r="AO37" s="106"/>
      <c r="AP37" s="42"/>
      <c r="AQ37" s="49"/>
      <c r="AR37" s="105">
        <f>SUM(AQ34:AQ36)</f>
        <v>0</v>
      </c>
      <c r="AS37" s="106"/>
    </row>
    <row r="38" spans="1:45" ht="13.8" thickBot="1" x14ac:dyDescent="0.3">
      <c r="A38" s="2"/>
      <c r="B38" s="2"/>
      <c r="C38" s="52" t="s">
        <v>87</v>
      </c>
      <c r="D38" s="14"/>
      <c r="E38" s="95">
        <f>+E37-I37</f>
        <v>0</v>
      </c>
      <c r="F38" s="96"/>
      <c r="G38" s="2"/>
      <c r="H38" s="15"/>
      <c r="I38" s="95">
        <f>+I37-E37</f>
        <v>0</v>
      </c>
      <c r="J38" s="96"/>
      <c r="K38" s="14"/>
      <c r="L38" s="95">
        <f>+L37-P37</f>
        <v>0</v>
      </c>
      <c r="M38" s="96"/>
      <c r="N38" s="2"/>
      <c r="O38" s="15"/>
      <c r="P38" s="95">
        <f>+P37-L37</f>
        <v>0</v>
      </c>
      <c r="Q38" s="96"/>
      <c r="R38" s="14"/>
      <c r="S38" s="95">
        <f>+S37-W37</f>
        <v>0</v>
      </c>
      <c r="T38" s="96"/>
      <c r="U38" s="2"/>
      <c r="V38" s="15"/>
      <c r="W38" s="95">
        <f>+W37-S37</f>
        <v>0</v>
      </c>
      <c r="X38" s="96"/>
      <c r="Y38" s="14"/>
      <c r="Z38" s="95">
        <f>+Z37-AD37</f>
        <v>0</v>
      </c>
      <c r="AA38" s="96"/>
      <c r="AB38" s="2"/>
      <c r="AC38" s="15"/>
      <c r="AD38" s="95">
        <f>+AD37-Z37</f>
        <v>0</v>
      </c>
      <c r="AE38" s="96"/>
      <c r="AF38" s="14"/>
      <c r="AG38" s="95">
        <f>+AG37-AK37</f>
        <v>0</v>
      </c>
      <c r="AH38" s="96"/>
      <c r="AI38" s="2"/>
      <c r="AJ38" s="15"/>
      <c r="AK38" s="95">
        <f>+AK37-AG37</f>
        <v>0</v>
      </c>
      <c r="AL38" s="96"/>
      <c r="AM38" s="14"/>
      <c r="AN38" s="95">
        <f>+AN37-AR37</f>
        <v>0</v>
      </c>
      <c r="AO38" s="96"/>
      <c r="AP38" s="2"/>
      <c r="AQ38" s="15"/>
      <c r="AR38" s="95">
        <f>+AR37-AN37</f>
        <v>0</v>
      </c>
      <c r="AS38" s="96"/>
    </row>
    <row r="39" spans="1:45" ht="12.75" customHeight="1" x14ac:dyDescent="0.25">
      <c r="A39" s="6"/>
      <c r="B39" s="88" t="s">
        <v>43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9" t="s">
        <v>65</v>
      </c>
      <c r="S39" s="90"/>
      <c r="T39" s="90"/>
      <c r="U39" s="90"/>
      <c r="V39" s="90"/>
      <c r="W39" s="90"/>
      <c r="X39" s="90"/>
      <c r="Y39" s="90"/>
      <c r="Z39" s="90"/>
      <c r="AA39" s="91"/>
      <c r="AB39" s="89" t="s">
        <v>54</v>
      </c>
      <c r="AC39" s="90"/>
      <c r="AD39" s="90"/>
      <c r="AE39" s="90"/>
      <c r="AF39" s="90"/>
      <c r="AG39" s="90"/>
      <c r="AH39" s="90"/>
      <c r="AI39" s="90"/>
      <c r="AJ39" s="90"/>
      <c r="AK39" s="91"/>
      <c r="AL39" s="101" t="s">
        <v>93</v>
      </c>
      <c r="AM39" s="78"/>
      <c r="AN39" s="78"/>
      <c r="AO39" s="102"/>
      <c r="AP39" s="77" t="s">
        <v>8</v>
      </c>
      <c r="AQ39" s="78"/>
      <c r="AR39" s="78"/>
      <c r="AS39" s="79"/>
    </row>
    <row r="40" spans="1:45" ht="5.0999999999999996" customHeight="1" x14ac:dyDescent="0.25">
      <c r="A40" s="7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92"/>
      <c r="S40" s="93"/>
      <c r="T40" s="93"/>
      <c r="U40" s="93"/>
      <c r="V40" s="93"/>
      <c r="W40" s="93"/>
      <c r="X40" s="93"/>
      <c r="Y40" s="93"/>
      <c r="Z40" s="93"/>
      <c r="AA40" s="94"/>
      <c r="AB40" s="92"/>
      <c r="AC40" s="93"/>
      <c r="AD40" s="93"/>
      <c r="AE40" s="93"/>
      <c r="AF40" s="93"/>
      <c r="AG40" s="93"/>
      <c r="AH40" s="93"/>
      <c r="AI40" s="93"/>
      <c r="AJ40" s="93"/>
      <c r="AK40" s="94"/>
      <c r="AL40" s="80"/>
      <c r="AM40" s="81"/>
      <c r="AN40" s="81"/>
      <c r="AO40" s="103"/>
      <c r="AP40" s="80"/>
      <c r="AQ40" s="81"/>
      <c r="AR40" s="81"/>
      <c r="AS40" s="82"/>
    </row>
    <row r="41" spans="1:45" x14ac:dyDescent="0.25">
      <c r="A41" s="7"/>
      <c r="B41" s="62" t="s">
        <v>27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3" t="s">
        <v>6</v>
      </c>
      <c r="S41" s="64"/>
      <c r="T41" s="65"/>
      <c r="U41" s="63" t="s">
        <v>7</v>
      </c>
      <c r="V41" s="64"/>
      <c r="W41" s="65"/>
      <c r="X41" s="63" t="s">
        <v>14</v>
      </c>
      <c r="Y41" s="64"/>
      <c r="Z41" s="64"/>
      <c r="AA41" s="65"/>
      <c r="AB41" s="63" t="s">
        <v>6</v>
      </c>
      <c r="AC41" s="64"/>
      <c r="AD41" s="65"/>
      <c r="AE41" s="63" t="s">
        <v>7</v>
      </c>
      <c r="AF41" s="64"/>
      <c r="AG41" s="65"/>
      <c r="AH41" s="63" t="s">
        <v>14</v>
      </c>
      <c r="AI41" s="64"/>
      <c r="AJ41" s="64"/>
      <c r="AK41" s="65"/>
      <c r="AL41" s="83"/>
      <c r="AM41" s="84"/>
      <c r="AN41" s="84"/>
      <c r="AO41" s="104"/>
      <c r="AP41" s="83"/>
      <c r="AQ41" s="84"/>
      <c r="AR41" s="84"/>
      <c r="AS41" s="85"/>
    </row>
    <row r="42" spans="1:45" x14ac:dyDescent="0.25">
      <c r="A42" s="8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74">
        <f>(((ABS(D50)&gt;ABS(H50))+(ABS(D51)&gt;ABS(H51))+(ABS(D52)&gt;ABS(H52)))&gt;=2)+(((ABS(Y50)&gt;ABS(AC50))+(ABS(Y51)&gt;ABS(AC51))+(ABS(Y52)&gt;ABS(AC52))&gt;=2)+(((ABS(AM50)&gt;ABS(AQ50))+(ABS(AM51)&gt;ABS(AQ51))+(ABS(AM52)&gt;ABS(AQ52))&gt;=2)))</f>
        <v>0</v>
      </c>
      <c r="S42" s="75"/>
      <c r="T42" s="76"/>
      <c r="U42" s="116">
        <f>(((ABS(D50)&lt;ABS(H50))+(ABS(D51)&lt;ABS(H51))+(ABS(D52)&lt;ABS(H52)))&gt;=2)+(((ABS(Y50)&lt;ABS(AC50))+(ABS(Y51)&lt;ABS(AC51))+(ABS(Y52)&lt;ABS(AC52)))&gt;=2)+(((ABS(AM50)&lt;ABS(AQ50))+(ABS(AM51)&lt;ABS(AQ51))+(ABS(AM52)&lt;ABS(AQ52))&gt;=2))</f>
        <v>0</v>
      </c>
      <c r="V42" s="117"/>
      <c r="W42" s="118"/>
      <c r="X42" s="66" t="str">
        <f>IF(R42+U42&gt;0,R42/(R42+U42),"")</f>
        <v/>
      </c>
      <c r="Y42" s="67"/>
      <c r="Z42" s="67"/>
      <c r="AA42" s="68"/>
      <c r="AB42" s="74">
        <f>(ABS(D50)&gt;ABS(H50))+(ABS(D51)&gt;ABS(H51))+(ABS(D52)&gt;ABS(H52))+(ABS(Y50)&gt;ABS(AC50))+(ABS(Y51)&gt;ABS(AC51))+(ABS(Y52)&gt;ABS(AC52))+(ABS(AM50)&gt;ABS(AQ50))+(ABS(AM51)&gt;ABS(AQ51))+(ABS(AM52)&gt;ABS(AQ52))</f>
        <v>0</v>
      </c>
      <c r="AC42" s="75"/>
      <c r="AD42" s="76"/>
      <c r="AE42" s="74">
        <f>(ABS(H50)&gt;ABS(D50))+(ABS(H51)&gt;ABS(D51))+(ABS(H52)&gt;ABS(D52))+(ABS(AC50)&gt;ABS(Y50))+(ABS(AC51)&gt;ABS(Y51))+(ABS(AC52)&gt;ABS(Y52))+(ABS(AQ50)&gt;ABS(AM50))+(ABS(AQ51)&gt;ABS(AM51))+(ABS(AQ52)&gt;ABS(AM52))</f>
        <v>0</v>
      </c>
      <c r="AF42" s="75"/>
      <c r="AG42" s="76"/>
      <c r="AH42" s="66" t="str">
        <f>IF(AB42+AE42&gt;0,AB42/(AB42+AE42),"")</f>
        <v/>
      </c>
      <c r="AI42" s="67"/>
      <c r="AJ42" s="67"/>
      <c r="AK42" s="68"/>
      <c r="AL42" s="116" t="str">
        <f>IF(I53+AD53+AR53=0,"",(E53+Z53+AN53)-(I53+AD53+AR53))</f>
        <v/>
      </c>
      <c r="AM42" s="117"/>
      <c r="AN42" s="117"/>
      <c r="AO42" s="118"/>
      <c r="AP42" s="69"/>
      <c r="AQ42" s="70"/>
      <c r="AR42" s="70"/>
      <c r="AS42" s="71"/>
    </row>
    <row r="43" spans="1:45" x14ac:dyDescent="0.25">
      <c r="A43" s="8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74">
        <f>(((ABS(H50)&gt;ABS(D50))+(ABS(H51)&gt;ABS(D51))+(ABS(H52)&gt;ABS(D52)))&gt;=2)+(((ABS(R50)&gt;ABS(V50))+(ABS(R51)&gt;ABS(V51))+(ABS(R52)&gt;ABS(V52)))&gt;=2)+(((ABS(AF50)&gt;ABS(AJ50))+(ABS(AF51)&gt;ABS(AJ51))+(ABS(AF52)&gt;ABS(AJ52)))&gt;=2)</f>
        <v>0</v>
      </c>
      <c r="S43" s="75"/>
      <c r="T43" s="76"/>
      <c r="U43" s="116">
        <f>(((ABS(H50)&lt;ABS(D50))+(ABS(H51)&lt;ABS(D51))+(ABS(H52)&lt;ABS(D52)))&gt;=2)+(((ABS(R50)&lt;ABS(V50))+(ABS(R51)&lt;ABS(V51))+(ABS(R52)&lt;ABS(V52)))&gt;=2)+(((ABS(AF50)&lt;ABS(AJ50))+(ABS(AF51)&lt;ABS(AJ51))+(ABS(AF52)&lt;ABS(AJ52)))&gt;=2)</f>
        <v>0</v>
      </c>
      <c r="V43" s="117"/>
      <c r="W43" s="118"/>
      <c r="X43" s="66" t="str">
        <f>IF(R43+U43&gt;0,R43/(R43+U43),"")</f>
        <v/>
      </c>
      <c r="Y43" s="67"/>
      <c r="Z43" s="67"/>
      <c r="AA43" s="68"/>
      <c r="AB43" s="74">
        <f>(ABS(H50)&gt;ABS(D50))+(ABS(H51)&gt;ABS(D51))+(ABS(H52)&gt;ABS(D52))+(ABS(R50)&gt;ABS(V50))+(ABS(R51)&gt;ABS(V51))+(ABS(R52)&gt;ABS(V52))+(ABS(AF50)&gt;ABS(AJ50))+(ABS(AF51)&gt;ABS(AJ51))+(ABS(AF52)&gt;ABS(AJ52))</f>
        <v>0</v>
      </c>
      <c r="AC43" s="75"/>
      <c r="AD43" s="76"/>
      <c r="AE43" s="74">
        <f>(ABS(D50)&gt;ABS(H50))+(ABS(D51)&gt;ABS(H51))+(ABS(D52)&gt;ABS(H52))+(ABS(V50)&gt;ABS(R50))+(ABS(V51)&gt;ABS(R51))+(ABS(V52)&gt;ABS(R52))+(ABS(AJ50)&gt;ABS(AF50))+(ABS(AJ51)&gt;ABS(AF51))+(ABS(AJ52)&gt;ABS(AF52))</f>
        <v>0</v>
      </c>
      <c r="AF43" s="75"/>
      <c r="AG43" s="76"/>
      <c r="AH43" s="66" t="str">
        <f>IF(AB43+AE43&gt;0,AB43/(AB43+AE43),"")</f>
        <v/>
      </c>
      <c r="AI43" s="67"/>
      <c r="AJ43" s="67"/>
      <c r="AK43" s="68"/>
      <c r="AL43" s="116" t="str">
        <f>IF((E53+W53+AK53)=0,"",(I53+S53+AG53)-(E53+W53+AK53))</f>
        <v/>
      </c>
      <c r="AM43" s="117"/>
      <c r="AN43" s="117"/>
      <c r="AO43" s="118"/>
      <c r="AP43" s="69"/>
      <c r="AQ43" s="70"/>
      <c r="AR43" s="70"/>
      <c r="AS43" s="71"/>
    </row>
    <row r="44" spans="1:45" x14ac:dyDescent="0.25">
      <c r="A44" s="8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74">
        <f>(((ABS(K50)&gt;ABS(O50))+(ABS(K51)&gt;ABS(O51))+(ABS(K52)&gt;ABS(O52)))&gt;=2)+(((ABS(Y50)&lt;ABS(AC50))+(ABS(Y51)&lt;ABS(AC51))+(ABS(Y52)&lt;ABS(AC52))&gt;=2)+(((ABS(AJ50)&gt;ABS(AF50))+(ABS(AJ51)&gt;ABS(AF51))+(ABS(AJ52)&gt;ABS(AF52))&gt;=2)))</f>
        <v>0</v>
      </c>
      <c r="S44" s="75"/>
      <c r="T44" s="76"/>
      <c r="U44" s="116">
        <f>(((ABS(K50)&lt;ABS(O50))+(ABS(K51)&lt;ABS(O51))+(ABS(K52)&lt;ABS(O52)))&gt;=2)+(((ABS(Y50)&gt;ABS(AC50))+(ABS(Y51)&gt;ABS(AC51))+(ABS(Y52)&gt;ABS(AC52))&gt;=2)+(((ABS(AJ50)&lt;ABS(AF50))+(ABS(AJ51)&lt;ABS(AF51))+(ABS(AJ52)&lt;ABS(AF52))&gt;=2)))</f>
        <v>0</v>
      </c>
      <c r="V44" s="117"/>
      <c r="W44" s="118"/>
      <c r="X44" s="66" t="str">
        <f>IF(R44+U44&gt;0,R44/(R44+U44),"")</f>
        <v/>
      </c>
      <c r="Y44" s="67"/>
      <c r="Z44" s="67"/>
      <c r="AA44" s="68"/>
      <c r="AB44" s="74">
        <f>(ABS(K50)&gt;ABS(O50))+(ABS(K51)&gt;ABS(O51))+(ABS(K52)&gt;ABS(O52))+(ABS(Y50)&lt;ABS(AC50))+(ABS(Y51)&lt;ABS(AC51))+(ABS(Y52)&lt;ABS(AC52))+(ABS(AJ50)&gt;ABS(AF50))+(ABS(AJ51)&gt;ABS(AF51))+(ABS(AJ52)&gt;ABS(AF52))</f>
        <v>0</v>
      </c>
      <c r="AC44" s="75"/>
      <c r="AD44" s="76"/>
      <c r="AE44" s="74">
        <f>(ABS(O50)&gt;ABS(K50))+(ABS(O51)&gt;ABS(K51))+(ABS(O52)&gt;ABS(K52))+(ABS(AC50)&lt;ABS(Y50))+(ABS(AC51)&lt;ABS(Y51))+(ABS(AC52)&lt;ABS(Y52))+(ABS(AF50)&gt;ABS(AJ50))+(ABS(AF51)&gt;ABS(AJ51))+(ABS(AF52)&gt;ABS(AJ52))</f>
        <v>0</v>
      </c>
      <c r="AF44" s="75"/>
      <c r="AG44" s="76"/>
      <c r="AH44" s="66" t="str">
        <f>IF(AB44+AE44&gt;0,AB44/(AB44+AE44),"")</f>
        <v/>
      </c>
      <c r="AI44" s="67"/>
      <c r="AJ44" s="67"/>
      <c r="AK44" s="68"/>
      <c r="AL44" s="116" t="str">
        <f>IF((P53+Z53+AG53)=0,"",(L53+AD53+AK53)-(P53+Z53+AG53))</f>
        <v/>
      </c>
      <c r="AM44" s="117"/>
      <c r="AN44" s="117"/>
      <c r="AO44" s="118"/>
      <c r="AP44" s="69"/>
      <c r="AQ44" s="70"/>
      <c r="AR44" s="70"/>
      <c r="AS44" s="71"/>
    </row>
    <row r="45" spans="1:45" x14ac:dyDescent="0.25">
      <c r="A45" s="8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74">
        <f>(((ABS(K50)&lt;ABS(O50))+(ABS(K51)&lt;ABS(O51))+(ABS(K52)&lt;ABS(O52)))&gt;=2)+(((ABS(R50)&lt;ABS(V50))+(ABS(R51)&lt;ABS(V51))+(ABS(R52)&lt;ABS(V52))&gt;=2)+(((ABS(AQ50)&gt;ABS(AM50))+(ABS(AQ51)&gt;ABS(AM51))+(ABS(AQ52)&gt;ABS(AM52))&gt;=2)))</f>
        <v>0</v>
      </c>
      <c r="S45" s="75"/>
      <c r="T45" s="76"/>
      <c r="U45" s="116">
        <f>(((ABS(K50)&gt;ABS(O50))+(ABS(K51)&gt;ABS(O51))+(ABS(K52)&gt;ABS(O52)))&gt;=2)+(((ABS(R50)&gt;ABS(V50))+(ABS(R51)&gt;ABS(V51))+(ABS(R52)&gt;ABS(V52))&gt;=2)+(((ABS(AQ50)&lt;ABS(AM50))+(ABS(AQ51)&lt;ABS(AM51))+(ABS(AQ52)&lt;ABS(AM52))&gt;=2)))</f>
        <v>0</v>
      </c>
      <c r="V45" s="117"/>
      <c r="W45" s="118"/>
      <c r="X45" s="66" t="str">
        <f>IF(R45+U45&gt;0,R45/(R45+U45),"")</f>
        <v/>
      </c>
      <c r="Y45" s="67"/>
      <c r="Z45" s="67"/>
      <c r="AA45" s="68"/>
      <c r="AB45" s="74">
        <f>(ABS(K50)&lt;ABS(O50))+(ABS(K51)&lt;ABS(O51))+(ABS(K52)&lt;ABS(O52))+(ABS(R50)&lt;ABS(V50))+(ABS(R51)&lt;ABS(V51))+(ABS(R52)&lt;ABS(V52))+(ABS(AQ50)&gt;ABS(AM50))+(ABS(AQ51)&gt;ABS(AM51))+(ABS(AQ52)&gt;ABS(AM52))</f>
        <v>0</v>
      </c>
      <c r="AC45" s="75"/>
      <c r="AD45" s="76"/>
      <c r="AE45" s="74">
        <f>(ABS(O50)&lt;ABS(K50))+(ABS(O51)&lt;ABS(K51))+(ABS(O52)&lt;ABS(K52))+(ABS(V50)&lt;ABS(R50))+(ABS(V51)&lt;ABS(R51))+(ABS(V52)&lt;ABS(R52))+(ABS(AM50)&gt;ABS(AQ50))+(ABS(AM51)&gt;ABS(AQ51))+(ABS(AM52)&gt;ABS(AQ52))</f>
        <v>0</v>
      </c>
      <c r="AF45" s="75"/>
      <c r="AG45" s="76"/>
      <c r="AH45" s="66" t="str">
        <f>IF(AB45+AE45&gt;0,AB45/(AB45+AE45),"")</f>
        <v/>
      </c>
      <c r="AI45" s="67"/>
      <c r="AJ45" s="67"/>
      <c r="AK45" s="68"/>
      <c r="AL45" s="116" t="str">
        <f>IF((L53+S53+AN53)=0,"",(P53+W53+AR53)-(L53+S53+AN53))</f>
        <v/>
      </c>
      <c r="AM45" s="117"/>
      <c r="AN45" s="117"/>
      <c r="AO45" s="118"/>
      <c r="AP45" s="69"/>
      <c r="AQ45" s="70"/>
      <c r="AR45" s="70"/>
      <c r="AS45" s="71"/>
    </row>
    <row r="46" spans="1:45" x14ac:dyDescent="0.25">
      <c r="A46" s="7"/>
      <c r="B46" s="92"/>
      <c r="C46" s="94"/>
      <c r="D46" s="112"/>
      <c r="E46" s="113"/>
      <c r="F46" s="113"/>
      <c r="G46" s="113"/>
      <c r="H46" s="113"/>
      <c r="I46" s="113"/>
      <c r="J46" s="114"/>
      <c r="K46" s="112"/>
      <c r="L46" s="113"/>
      <c r="M46" s="113"/>
      <c r="N46" s="113"/>
      <c r="O46" s="113"/>
      <c r="P46" s="113"/>
      <c r="Q46" s="114"/>
      <c r="R46" s="112"/>
      <c r="S46" s="113"/>
      <c r="T46" s="113"/>
      <c r="U46" s="113"/>
      <c r="V46" s="113"/>
      <c r="W46" s="113"/>
      <c r="X46" s="114"/>
      <c r="Y46" s="112"/>
      <c r="Z46" s="113"/>
      <c r="AA46" s="113"/>
      <c r="AB46" s="113"/>
      <c r="AC46" s="113"/>
      <c r="AD46" s="113"/>
      <c r="AE46" s="114"/>
      <c r="AF46" s="112"/>
      <c r="AG46" s="113"/>
      <c r="AH46" s="113"/>
      <c r="AI46" s="113"/>
      <c r="AJ46" s="113"/>
      <c r="AK46" s="113"/>
      <c r="AL46" s="114"/>
      <c r="AM46" s="112"/>
      <c r="AN46" s="113"/>
      <c r="AO46" s="113"/>
      <c r="AP46" s="113"/>
      <c r="AQ46" s="113"/>
      <c r="AR46" s="113"/>
      <c r="AS46" s="120"/>
    </row>
    <row r="47" spans="1:45" x14ac:dyDescent="0.25">
      <c r="A47" s="7"/>
      <c r="B47" s="63" t="s">
        <v>9</v>
      </c>
      <c r="C47" s="65"/>
      <c r="D47" s="69" t="s">
        <v>23</v>
      </c>
      <c r="E47" s="70"/>
      <c r="F47" s="70"/>
      <c r="G47" s="70"/>
      <c r="H47" s="70"/>
      <c r="I47" s="70"/>
      <c r="J47" s="111"/>
      <c r="K47" s="69" t="s">
        <v>24</v>
      </c>
      <c r="L47" s="70"/>
      <c r="M47" s="70"/>
      <c r="N47" s="70"/>
      <c r="O47" s="70"/>
      <c r="P47" s="70"/>
      <c r="Q47" s="111"/>
      <c r="R47" s="63" t="s">
        <v>11</v>
      </c>
      <c r="S47" s="64"/>
      <c r="T47" s="64"/>
      <c r="U47" s="64"/>
      <c r="V47" s="64"/>
      <c r="W47" s="64"/>
      <c r="X47" s="65"/>
      <c r="Y47" s="63" t="s">
        <v>11</v>
      </c>
      <c r="Z47" s="64"/>
      <c r="AA47" s="64"/>
      <c r="AB47" s="64"/>
      <c r="AC47" s="64"/>
      <c r="AD47" s="64"/>
      <c r="AE47" s="65"/>
      <c r="AF47" s="63" t="s">
        <v>11</v>
      </c>
      <c r="AG47" s="64"/>
      <c r="AH47" s="64"/>
      <c r="AI47" s="64"/>
      <c r="AJ47" s="64"/>
      <c r="AK47" s="64"/>
      <c r="AL47" s="65"/>
      <c r="AM47" s="63" t="s">
        <v>11</v>
      </c>
      <c r="AN47" s="64"/>
      <c r="AO47" s="64"/>
      <c r="AP47" s="64"/>
      <c r="AQ47" s="64"/>
      <c r="AR47" s="64"/>
      <c r="AS47" s="115"/>
    </row>
    <row r="48" spans="1:45" x14ac:dyDescent="0.25">
      <c r="A48" s="7"/>
      <c r="B48" s="63" t="s">
        <v>13</v>
      </c>
      <c r="C48" s="65"/>
      <c r="D48" s="63" t="s">
        <v>17</v>
      </c>
      <c r="E48" s="64"/>
      <c r="F48" s="64"/>
      <c r="G48" s="64"/>
      <c r="H48" s="64"/>
      <c r="I48" s="64"/>
      <c r="J48" s="65"/>
      <c r="K48" s="63" t="s">
        <v>18</v>
      </c>
      <c r="L48" s="64"/>
      <c r="M48" s="64"/>
      <c r="N48" s="64"/>
      <c r="O48" s="64"/>
      <c r="P48" s="64"/>
      <c r="Q48" s="65"/>
      <c r="R48" s="63" t="s">
        <v>19</v>
      </c>
      <c r="S48" s="64"/>
      <c r="T48" s="64"/>
      <c r="U48" s="64"/>
      <c r="V48" s="64"/>
      <c r="W48" s="64"/>
      <c r="X48" s="65"/>
      <c r="Y48" s="63" t="s">
        <v>20</v>
      </c>
      <c r="Z48" s="64"/>
      <c r="AA48" s="64"/>
      <c r="AB48" s="64"/>
      <c r="AC48" s="64"/>
      <c r="AD48" s="64"/>
      <c r="AE48" s="65"/>
      <c r="AF48" s="63" t="s">
        <v>21</v>
      </c>
      <c r="AG48" s="64"/>
      <c r="AH48" s="64"/>
      <c r="AI48" s="64"/>
      <c r="AJ48" s="64"/>
      <c r="AK48" s="64"/>
      <c r="AL48" s="65"/>
      <c r="AM48" s="63" t="s">
        <v>22</v>
      </c>
      <c r="AN48" s="64"/>
      <c r="AO48" s="64"/>
      <c r="AP48" s="64"/>
      <c r="AQ48" s="64"/>
      <c r="AR48" s="64"/>
      <c r="AS48" s="115"/>
    </row>
    <row r="49" spans="1:45" x14ac:dyDescent="0.25">
      <c r="A49" s="7"/>
      <c r="B49" s="63" t="s">
        <v>16</v>
      </c>
      <c r="C49" s="65"/>
      <c r="D49" s="63" t="s">
        <v>45</v>
      </c>
      <c r="E49" s="64"/>
      <c r="F49" s="64"/>
      <c r="G49" s="64"/>
      <c r="H49" s="64"/>
      <c r="I49" s="64"/>
      <c r="J49" s="65"/>
      <c r="K49" s="63" t="s">
        <v>36</v>
      </c>
      <c r="L49" s="64"/>
      <c r="M49" s="64"/>
      <c r="N49" s="64"/>
      <c r="O49" s="64"/>
      <c r="P49" s="64"/>
      <c r="Q49" s="65"/>
      <c r="R49" s="63" t="s">
        <v>97</v>
      </c>
      <c r="S49" s="64"/>
      <c r="T49" s="64"/>
      <c r="U49" s="64"/>
      <c r="V49" s="64"/>
      <c r="W49" s="64"/>
      <c r="X49" s="65"/>
      <c r="Y49" s="63" t="s">
        <v>12</v>
      </c>
      <c r="Z49" s="64"/>
      <c r="AA49" s="64"/>
      <c r="AB49" s="64"/>
      <c r="AC49" s="64"/>
      <c r="AD49" s="64"/>
      <c r="AE49" s="65"/>
      <c r="AF49" s="63" t="s">
        <v>35</v>
      </c>
      <c r="AG49" s="64"/>
      <c r="AH49" s="64"/>
      <c r="AI49" s="64"/>
      <c r="AJ49" s="64"/>
      <c r="AK49" s="64"/>
      <c r="AL49" s="65"/>
      <c r="AM49" s="63" t="s">
        <v>98</v>
      </c>
      <c r="AN49" s="64"/>
      <c r="AO49" s="64"/>
      <c r="AP49" s="64"/>
      <c r="AQ49" s="64"/>
      <c r="AR49" s="64"/>
      <c r="AS49" s="115"/>
    </row>
    <row r="50" spans="1:45" x14ac:dyDescent="0.25">
      <c r="A50" s="7"/>
      <c r="B50" s="63" t="s">
        <v>55</v>
      </c>
      <c r="C50" s="65"/>
      <c r="D50" s="72"/>
      <c r="E50" s="73"/>
      <c r="F50" s="73"/>
      <c r="G50" s="38" t="s">
        <v>15</v>
      </c>
      <c r="H50" s="86"/>
      <c r="I50" s="86"/>
      <c r="J50" s="87"/>
      <c r="K50" s="72"/>
      <c r="L50" s="73"/>
      <c r="M50" s="73"/>
      <c r="N50" s="38" t="s">
        <v>15</v>
      </c>
      <c r="O50" s="86"/>
      <c r="P50" s="86"/>
      <c r="Q50" s="87"/>
      <c r="R50" s="72"/>
      <c r="S50" s="73"/>
      <c r="T50" s="73"/>
      <c r="U50" s="38" t="s">
        <v>15</v>
      </c>
      <c r="V50" s="86"/>
      <c r="W50" s="86"/>
      <c r="X50" s="87"/>
      <c r="Y50" s="72"/>
      <c r="Z50" s="73"/>
      <c r="AA50" s="73"/>
      <c r="AB50" s="38" t="s">
        <v>15</v>
      </c>
      <c r="AC50" s="86"/>
      <c r="AD50" s="86"/>
      <c r="AE50" s="87"/>
      <c r="AF50" s="72"/>
      <c r="AG50" s="73"/>
      <c r="AH50" s="73"/>
      <c r="AI50" s="38" t="s">
        <v>15</v>
      </c>
      <c r="AJ50" s="86"/>
      <c r="AK50" s="86"/>
      <c r="AL50" s="87"/>
      <c r="AM50" s="72"/>
      <c r="AN50" s="73"/>
      <c r="AO50" s="73"/>
      <c r="AP50" s="38" t="s">
        <v>15</v>
      </c>
      <c r="AQ50" s="86"/>
      <c r="AR50" s="86"/>
      <c r="AS50" s="119"/>
    </row>
    <row r="51" spans="1:45" x14ac:dyDescent="0.25">
      <c r="A51" s="7"/>
      <c r="B51" s="63" t="s">
        <v>56</v>
      </c>
      <c r="C51" s="65"/>
      <c r="D51" s="72"/>
      <c r="E51" s="73"/>
      <c r="F51" s="73"/>
      <c r="G51" s="38" t="s">
        <v>15</v>
      </c>
      <c r="H51" s="86"/>
      <c r="I51" s="86"/>
      <c r="J51" s="87"/>
      <c r="K51" s="72"/>
      <c r="L51" s="73"/>
      <c r="M51" s="73"/>
      <c r="N51" s="38" t="s">
        <v>15</v>
      </c>
      <c r="O51" s="86"/>
      <c r="P51" s="86"/>
      <c r="Q51" s="87"/>
      <c r="R51" s="72"/>
      <c r="S51" s="73"/>
      <c r="T51" s="73"/>
      <c r="U51" s="38" t="s">
        <v>15</v>
      </c>
      <c r="V51" s="86"/>
      <c r="W51" s="86"/>
      <c r="X51" s="87"/>
      <c r="Y51" s="72"/>
      <c r="Z51" s="73"/>
      <c r="AA51" s="73"/>
      <c r="AB51" s="38" t="s">
        <v>15</v>
      </c>
      <c r="AC51" s="86"/>
      <c r="AD51" s="86"/>
      <c r="AE51" s="87"/>
      <c r="AF51" s="72"/>
      <c r="AG51" s="73"/>
      <c r="AH51" s="73"/>
      <c r="AI51" s="38" t="s">
        <v>15</v>
      </c>
      <c r="AJ51" s="86"/>
      <c r="AK51" s="86"/>
      <c r="AL51" s="87"/>
      <c r="AM51" s="72"/>
      <c r="AN51" s="73"/>
      <c r="AO51" s="73"/>
      <c r="AP51" s="38" t="s">
        <v>15</v>
      </c>
      <c r="AQ51" s="86"/>
      <c r="AR51" s="86"/>
      <c r="AS51" s="119"/>
    </row>
    <row r="52" spans="1:45" ht="13.8" thickBot="1" x14ac:dyDescent="0.3">
      <c r="A52" s="9"/>
      <c r="B52" s="107" t="s">
        <v>57</v>
      </c>
      <c r="C52" s="108"/>
      <c r="D52" s="97"/>
      <c r="E52" s="98"/>
      <c r="F52" s="98"/>
      <c r="G52" s="37" t="s">
        <v>15</v>
      </c>
      <c r="H52" s="99"/>
      <c r="I52" s="99"/>
      <c r="J52" s="109"/>
      <c r="K52" s="97"/>
      <c r="L52" s="98"/>
      <c r="M52" s="98"/>
      <c r="N52" s="37" t="s">
        <v>15</v>
      </c>
      <c r="O52" s="99"/>
      <c r="P52" s="99"/>
      <c r="Q52" s="109"/>
      <c r="R52" s="97"/>
      <c r="S52" s="98"/>
      <c r="T52" s="98"/>
      <c r="U52" s="37" t="s">
        <v>15</v>
      </c>
      <c r="V52" s="99"/>
      <c r="W52" s="99"/>
      <c r="X52" s="109"/>
      <c r="Y52" s="97"/>
      <c r="Z52" s="98"/>
      <c r="AA52" s="98"/>
      <c r="AB52" s="37" t="s">
        <v>15</v>
      </c>
      <c r="AC52" s="99"/>
      <c r="AD52" s="99"/>
      <c r="AE52" s="109"/>
      <c r="AF52" s="97"/>
      <c r="AG52" s="98"/>
      <c r="AH52" s="98"/>
      <c r="AI52" s="37" t="s">
        <v>15</v>
      </c>
      <c r="AJ52" s="99"/>
      <c r="AK52" s="99"/>
      <c r="AL52" s="109"/>
      <c r="AM52" s="97"/>
      <c r="AN52" s="98"/>
      <c r="AO52" s="98"/>
      <c r="AP52" s="37" t="s">
        <v>15</v>
      </c>
      <c r="AQ52" s="99"/>
      <c r="AR52" s="99"/>
      <c r="AS52" s="100"/>
    </row>
    <row r="53" spans="1:45" x14ac:dyDescent="0.25">
      <c r="A53" s="2"/>
      <c r="B53" s="2"/>
      <c r="C53" s="53" t="s">
        <v>86</v>
      </c>
      <c r="D53" s="14"/>
      <c r="E53" s="105">
        <f>SUM(D50:D52)</f>
        <v>0</v>
      </c>
      <c r="F53" s="106"/>
      <c r="G53" s="42"/>
      <c r="H53" s="49"/>
      <c r="I53" s="105">
        <f>SUM(H50:H52)</f>
        <v>0</v>
      </c>
      <c r="J53" s="106"/>
      <c r="K53" s="48"/>
      <c r="L53" s="105">
        <f>SUM(K50:K52)</f>
        <v>0</v>
      </c>
      <c r="M53" s="106"/>
      <c r="N53" s="42"/>
      <c r="O53" s="49"/>
      <c r="P53" s="105">
        <f>SUM(O50:O52)</f>
        <v>0</v>
      </c>
      <c r="Q53" s="106"/>
      <c r="R53" s="48"/>
      <c r="S53" s="105">
        <f>SUM(R50:R52)</f>
        <v>0</v>
      </c>
      <c r="T53" s="106"/>
      <c r="U53" s="42"/>
      <c r="V53" s="49"/>
      <c r="W53" s="105">
        <f>SUM(V50:V52)</f>
        <v>0</v>
      </c>
      <c r="X53" s="106"/>
      <c r="Y53" s="48"/>
      <c r="Z53" s="105">
        <f>SUM(Y50:Y52)</f>
        <v>0</v>
      </c>
      <c r="AA53" s="106"/>
      <c r="AB53" s="42"/>
      <c r="AC53" s="49"/>
      <c r="AD53" s="105">
        <f>SUM(AC50:AC52)</f>
        <v>0</v>
      </c>
      <c r="AE53" s="106"/>
      <c r="AF53" s="48"/>
      <c r="AG53" s="105">
        <f>SUM(AF50:AF52)</f>
        <v>0</v>
      </c>
      <c r="AH53" s="106"/>
      <c r="AI53" s="42"/>
      <c r="AJ53" s="49"/>
      <c r="AK53" s="105">
        <f>SUM(AJ50:AJ52)</f>
        <v>0</v>
      </c>
      <c r="AL53" s="106"/>
      <c r="AM53" s="48"/>
      <c r="AN53" s="105">
        <f>SUM(AM50:AM52)</f>
        <v>0</v>
      </c>
      <c r="AO53" s="106"/>
      <c r="AP53" s="42"/>
      <c r="AQ53" s="49"/>
      <c r="AR53" s="105">
        <f>SUM(AQ50:AQ52)</f>
        <v>0</v>
      </c>
      <c r="AS53" s="106"/>
    </row>
    <row r="54" spans="1:45" ht="13.8" thickBot="1" x14ac:dyDescent="0.3">
      <c r="A54" s="2"/>
      <c r="B54" s="2"/>
      <c r="C54" s="52" t="s">
        <v>87</v>
      </c>
      <c r="D54" s="14"/>
      <c r="E54" s="95">
        <f>+E53-I53</f>
        <v>0</v>
      </c>
      <c r="F54" s="96"/>
      <c r="G54" s="2"/>
      <c r="H54" s="15"/>
      <c r="I54" s="95">
        <f>+I53-E53</f>
        <v>0</v>
      </c>
      <c r="J54" s="96"/>
      <c r="K54" s="14"/>
      <c r="L54" s="95">
        <f>+L53-P53</f>
        <v>0</v>
      </c>
      <c r="M54" s="96"/>
      <c r="N54" s="2"/>
      <c r="O54" s="15"/>
      <c r="P54" s="95">
        <f>+P53-L53</f>
        <v>0</v>
      </c>
      <c r="Q54" s="96"/>
      <c r="R54" s="14"/>
      <c r="S54" s="95">
        <f>+S53-W53</f>
        <v>0</v>
      </c>
      <c r="T54" s="96"/>
      <c r="U54" s="2"/>
      <c r="V54" s="15"/>
      <c r="W54" s="95">
        <f>+W53-S53</f>
        <v>0</v>
      </c>
      <c r="X54" s="96"/>
      <c r="Y54" s="14"/>
      <c r="Z54" s="95">
        <f>+Z53-AD53</f>
        <v>0</v>
      </c>
      <c r="AA54" s="96"/>
      <c r="AB54" s="2"/>
      <c r="AC54" s="15"/>
      <c r="AD54" s="95">
        <f>+AD53-Z53</f>
        <v>0</v>
      </c>
      <c r="AE54" s="96"/>
      <c r="AF54" s="14"/>
      <c r="AG54" s="95">
        <f>+AG53-AK53</f>
        <v>0</v>
      </c>
      <c r="AH54" s="96"/>
      <c r="AI54" s="2"/>
      <c r="AJ54" s="15"/>
      <c r="AK54" s="95">
        <f>+AK53-AG53</f>
        <v>0</v>
      </c>
      <c r="AL54" s="96"/>
      <c r="AM54" s="14"/>
      <c r="AN54" s="95">
        <f>+AN53-AR53</f>
        <v>0</v>
      </c>
      <c r="AO54" s="96"/>
      <c r="AP54" s="2"/>
      <c r="AQ54" s="15"/>
      <c r="AR54" s="95">
        <f>+AR53-AN53</f>
        <v>0</v>
      </c>
      <c r="AS54" s="96"/>
    </row>
    <row r="55" spans="1:45" ht="12.75" customHeight="1" x14ac:dyDescent="0.25">
      <c r="A55" s="6"/>
      <c r="B55" s="88" t="s">
        <v>64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9" t="s">
        <v>65</v>
      </c>
      <c r="S55" s="90"/>
      <c r="T55" s="90"/>
      <c r="U55" s="90"/>
      <c r="V55" s="90"/>
      <c r="W55" s="90"/>
      <c r="X55" s="90"/>
      <c r="Y55" s="90"/>
      <c r="Z55" s="90"/>
      <c r="AA55" s="91"/>
      <c r="AB55" s="89" t="s">
        <v>54</v>
      </c>
      <c r="AC55" s="90"/>
      <c r="AD55" s="90"/>
      <c r="AE55" s="90"/>
      <c r="AF55" s="90"/>
      <c r="AG55" s="90"/>
      <c r="AH55" s="90"/>
      <c r="AI55" s="90"/>
      <c r="AJ55" s="90"/>
      <c r="AK55" s="91"/>
      <c r="AL55" s="101" t="s">
        <v>93</v>
      </c>
      <c r="AM55" s="78"/>
      <c r="AN55" s="78"/>
      <c r="AO55" s="102"/>
      <c r="AP55" s="77" t="s">
        <v>8</v>
      </c>
      <c r="AQ55" s="78"/>
      <c r="AR55" s="78"/>
      <c r="AS55" s="79"/>
    </row>
    <row r="56" spans="1:45" ht="5.0999999999999996" customHeight="1" x14ac:dyDescent="0.25">
      <c r="A56" s="7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92"/>
      <c r="S56" s="93"/>
      <c r="T56" s="93"/>
      <c r="U56" s="93"/>
      <c r="V56" s="93"/>
      <c r="W56" s="93"/>
      <c r="X56" s="93"/>
      <c r="Y56" s="93"/>
      <c r="Z56" s="93"/>
      <c r="AA56" s="94"/>
      <c r="AB56" s="92"/>
      <c r="AC56" s="93"/>
      <c r="AD56" s="93"/>
      <c r="AE56" s="93"/>
      <c r="AF56" s="93"/>
      <c r="AG56" s="93"/>
      <c r="AH56" s="93"/>
      <c r="AI56" s="93"/>
      <c r="AJ56" s="93"/>
      <c r="AK56" s="94"/>
      <c r="AL56" s="80"/>
      <c r="AM56" s="81"/>
      <c r="AN56" s="81"/>
      <c r="AO56" s="103"/>
      <c r="AP56" s="80"/>
      <c r="AQ56" s="81"/>
      <c r="AR56" s="81"/>
      <c r="AS56" s="82"/>
    </row>
    <row r="57" spans="1:45" x14ac:dyDescent="0.25">
      <c r="A57" s="7"/>
      <c r="B57" s="62" t="s">
        <v>27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3" t="s">
        <v>6</v>
      </c>
      <c r="S57" s="64"/>
      <c r="T57" s="65"/>
      <c r="U57" s="63" t="s">
        <v>7</v>
      </c>
      <c r="V57" s="64"/>
      <c r="W57" s="65"/>
      <c r="X57" s="63" t="s">
        <v>14</v>
      </c>
      <c r="Y57" s="64"/>
      <c r="Z57" s="64"/>
      <c r="AA57" s="65"/>
      <c r="AB57" s="63" t="s">
        <v>6</v>
      </c>
      <c r="AC57" s="64"/>
      <c r="AD57" s="65"/>
      <c r="AE57" s="63" t="s">
        <v>7</v>
      </c>
      <c r="AF57" s="64"/>
      <c r="AG57" s="65"/>
      <c r="AH57" s="63" t="s">
        <v>14</v>
      </c>
      <c r="AI57" s="64"/>
      <c r="AJ57" s="64"/>
      <c r="AK57" s="65"/>
      <c r="AL57" s="83"/>
      <c r="AM57" s="84"/>
      <c r="AN57" s="84"/>
      <c r="AO57" s="104"/>
      <c r="AP57" s="83"/>
      <c r="AQ57" s="84"/>
      <c r="AR57" s="84"/>
      <c r="AS57" s="85"/>
    </row>
    <row r="58" spans="1:45" x14ac:dyDescent="0.25">
      <c r="A58" s="8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74">
        <f>(((ABS(D65)&gt;ABS(H65))+(ABS(D66)&gt;ABS(H66))+(ABS(D67)&gt;ABS(H67)))&gt;=2)+(((ABS(R65)&gt;ABS(V65))+(ABS(R66)&gt;ABS(V66))+(ABS(R67)&gt;ABS(V67)))&gt;=2)+(((ABS(AC65)&lt;ABS(Y65))+(ABS(AC66)&lt;ABS(Y66))+(ABS(AC67)&lt;ABS(Y67)))&gt;=2)+(((ABS(AM65)&gt;ABS(AQ65))+(ABS(AM66)&gt;ABS(AQ66))+(ABS(AM67)&gt;ABS(AQ67)))&gt;=2)</f>
        <v>0</v>
      </c>
      <c r="S58" s="75"/>
      <c r="T58" s="76"/>
      <c r="U58" s="116">
        <f>(((ABS(D65)&lt;ABS(H65))+(ABS(D66)&lt;ABS(H66))+(ABS(D67)&lt;ABS(H67)))&gt;=2)+(((ABS(R65)&lt;ABS(V65))+(ABS(R66)&lt;ABS(V66))+(ABS(R67)&lt;ABS(V67)))&gt;=2)+(((ABS(AC65)&gt;ABS(Y65))+(ABS(AC66)&gt;ABS(Y66))+(ABS(AC67)&gt;ABS(Y67)))&gt;=2)+(((ABS(AM65)&lt;ABS(AQ65))+(ABS(AM66)&lt;ABS(AQ66))+(ABS(AM67)&lt;ABS(AQ67)))&gt;=2)</f>
        <v>0</v>
      </c>
      <c r="V58" s="117"/>
      <c r="W58" s="118"/>
      <c r="X58" s="66" t="str">
        <f>IF(R58+U58&gt;0,R58/(R58+U58),"")</f>
        <v/>
      </c>
      <c r="Y58" s="67"/>
      <c r="Z58" s="67"/>
      <c r="AA58" s="68"/>
      <c r="AB58" s="74">
        <f>(ABS(D65)&gt;ABS(H65))+(ABS(D66)&gt;ABS(H66))+(ABS(D67)&gt;ABS(H67))+(ABS(R65)&gt;ABS(V65))+(ABS(R66)&gt;ABS(V66))+(ABS(R67)&gt;ABS(V67))+(ABS(Y65)&gt;ABS(AC65))+(ABS(Y66)&gt;ABS(AC66))+(ABS(Y67)&gt;ABS(AC67))+(ABS(AM65)&gt;ABS(AQ65))+(ABS(AM66)&gt;ABS(AQ66))+(ABS(AM67)&gt;ABS(AQ67))</f>
        <v>0</v>
      </c>
      <c r="AC58" s="75"/>
      <c r="AD58" s="76"/>
      <c r="AE58" s="74">
        <f>(ABS(H65)&gt;ABS(D65))+(ABS(H66)&gt;ABS(D66))+(ABS(H67)&gt;ABS(D67))+(ABS(AC65)&gt;ABS(Y65))+(ABS(AC66)&gt;ABS(Y66))+(ABS(AC67)&gt;ABS(Y67))+(ABS(V65)&gt;ABS(R65))+(ABS(V66)&gt;ABS(R66))+(ABS(V67)&gt;ABS(R67))+(ABS(AQ65)&gt;ABS(AM65))+(ABS(AQ66)&gt;ABS(AM66))+(ABS(AQ67)&gt;ABS(AM67))</f>
        <v>0</v>
      </c>
      <c r="AF58" s="75"/>
      <c r="AG58" s="76"/>
      <c r="AH58" s="66" t="str">
        <f>IF(AB58+AE58&gt;0,AB58/(AB58+AE58),"")</f>
        <v/>
      </c>
      <c r="AI58" s="67"/>
      <c r="AJ58" s="67"/>
      <c r="AK58" s="68"/>
      <c r="AL58" s="116" t="str">
        <f>IF((I68+W68+AD68+AR68)=0,"",(E68+S68+Z68+AN68)-(I68+W68+AD68+AR68))</f>
        <v/>
      </c>
      <c r="AM58" s="117"/>
      <c r="AN58" s="117"/>
      <c r="AO58" s="118"/>
      <c r="AP58" s="69"/>
      <c r="AQ58" s="70"/>
      <c r="AR58" s="70"/>
      <c r="AS58" s="71"/>
    </row>
    <row r="59" spans="1:45" x14ac:dyDescent="0.25">
      <c r="A59" s="8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74">
        <f>(((ABS(H65)&gt;ABS(D65))+(ABS(H66)&gt;ABS(D66))+(ABS(H67)&gt;ABS(D67)))&gt;=2)+(((ABS(K65)&gt;ABS(O65))+(ABS(K66)&gt;ABS(O66))+(ABS(K67)&gt;ABS(O67)))&gt;=2)+(((ABS(AC65)&gt;ABS(Y65))+(ABS(AC66)&gt;ABS(Y66))+(ABS(AC67)&gt;ABS(Y67)))&gt;=2)+(((ABS(AF65)&gt;ABS(AJ65))+(ABS(AF66)&gt;ABS(AJ66))+(ABS(AF67)&gt;ABS(AJ67)))&gt;=2)</f>
        <v>0</v>
      </c>
      <c r="S59" s="75"/>
      <c r="T59" s="76"/>
      <c r="U59" s="116">
        <f>(((ABS(H65)&lt;ABS(D65))+(ABS(H66)&lt;ABS(D66))+(ABS(H67)&lt;ABS(D67)))&gt;=2)+(((ABS(K65)&lt;ABS(O65))+(ABS(K66)&lt;ABS(O66))+(ABS(K67)&lt;ABS(O67)))&gt;=2)+(((ABS(AC65)&lt;ABS(Y65))+(ABS(AC66)&lt;ABS(Y66))+(ABS(AC67)&lt;ABS(Y67)))&gt;=2)+(((ABS(AF65)&lt;ABS(AJ65))+(ABS(AF66)&lt;ABS(AJ66))+(ABS(AF67)&lt;ABS(AJ67)))&gt;=2)</f>
        <v>0</v>
      </c>
      <c r="V59" s="117"/>
      <c r="W59" s="118"/>
      <c r="X59" s="66" t="str">
        <f>IF(R59+U59&gt;0,R59/(R59+U59),"")</f>
        <v/>
      </c>
      <c r="Y59" s="67"/>
      <c r="Z59" s="67"/>
      <c r="AA59" s="68"/>
      <c r="AB59" s="74">
        <f>(ABS(D66)&lt;ABS(H66))+(ABS(D67)&lt;ABS(H67))+(ABS(D65)&lt;ABS(H65))+(ABS(K66)&gt;ABS(O66))+(ABS(K67)&gt;ABS(O67))+(ABS(K65)&gt;ABS(O65))+(ABS(Y66)&lt;ABS(AC66))+(ABS(Y67)&lt;ABS(AC67))+(ABS(Y65)&lt;ABS(AC65))+(ABS(AF66)&gt;ABS(AJ66))+(ABS(AF67)&gt;ABS(AJ67))+(ABS(AF65)&gt;ABS(AJ65))</f>
        <v>0</v>
      </c>
      <c r="AC59" s="75"/>
      <c r="AD59" s="76"/>
      <c r="AE59" s="74">
        <f>(ABS(H66)&lt;ABS(D66))+(ABS(H67)&lt;ABS(D67))+(ABS(H65)&lt;ABS(D65))+(ABS(O66)&gt;ABS(K66))+(ABS(O67)&gt;ABS(K67))+(ABS(O65)&gt;ABS(K65))+(ABS(AC66)&lt;ABS(Y66))+(ABS(AC67)&lt;ABS(Y67))+(ABS(AC65)&lt;ABS(Y65))+(ABS(AJ66)&gt;ABS(AF66))+(ABS(AJ67)&gt;ABS(AF67))+(ABS(AJ65)&gt;ABS(AF65))</f>
        <v>0</v>
      </c>
      <c r="AF59" s="75"/>
      <c r="AG59" s="76"/>
      <c r="AH59" s="66" t="str">
        <f>IF(AB59+AE59&gt;0,AB59/(AB59+AE59),"")</f>
        <v/>
      </c>
      <c r="AI59" s="67"/>
      <c r="AJ59" s="67"/>
      <c r="AK59" s="68"/>
      <c r="AL59" s="116" t="str">
        <f>IF((E68+P68+Z68+AK68)=0,"",(I68+L68+AD68+AG68)-(E68+P68+Z68+AK68))</f>
        <v/>
      </c>
      <c r="AM59" s="117"/>
      <c r="AN59" s="117"/>
      <c r="AO59" s="118"/>
      <c r="AP59" s="69"/>
      <c r="AQ59" s="70"/>
      <c r="AR59" s="70"/>
      <c r="AS59" s="71"/>
    </row>
    <row r="60" spans="1:45" x14ac:dyDescent="0.25">
      <c r="A60" s="8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74">
        <f>(((ABS(K65)&lt;ABS(O65))+(ABS(K66)&lt;ABS(O66))+(ABS(K67)&lt;ABS(O67)))&gt;=2)+(((ABS(V65)&gt;ABS(R65))+(ABS(V66)&gt;ABS(R66))+(ABS(V67)&gt;ABS(R67)))&gt;=2)+(((ABS(AJ65)&gt;ABS(AF65))+(ABS(AJ66)&gt;ABS(AF66))+(ABS(AJ67)&gt;ABS(AF67)))&gt;=2)+(((ABS(AQ65)&gt;ABS(AM65))+(ABS(AQ66)&gt;ABS(AM66))+(ABS(AQ67)&gt;ABS(AM67)))&gt;=2)</f>
        <v>0</v>
      </c>
      <c r="S60" s="75"/>
      <c r="T60" s="76"/>
      <c r="U60" s="116">
        <f>(((ABS(K65)&gt;ABS(O65))+(ABS(K66)&gt;ABS(O66))+(ABS(K67)&gt;ABS(O67)))&gt;=2)+(((ABS(V65)&lt;ABS(R65))+(ABS(V66)&lt;ABS(R66))+(ABS(V67)&lt;ABS(R67)))&gt;=2)+(((ABS(AJ65)&lt;ABS(AF65))+(ABS(AJ66)&lt;ABS(AF66))+(ABS(AJ67)&lt;ABS(AF67)))&gt;=2)+(((ABS(AQ65)&lt;ABS(AM65))+(ABS(AQ66)&lt;ABS(AM66))+(ABS(AQ67)&lt;ABS(AM67)))&gt;=2)</f>
        <v>0</v>
      </c>
      <c r="V60" s="117"/>
      <c r="W60" s="118"/>
      <c r="X60" s="66" t="str">
        <f>IF(R60+U60&gt;0,R60/(R60+U60),"")</f>
        <v/>
      </c>
      <c r="Y60" s="67"/>
      <c r="Z60" s="67"/>
      <c r="AA60" s="68"/>
      <c r="AB60" s="74">
        <f>(ABS(R67)&lt;ABS(V67))+(ABS(R65)&lt;ABS(V65))+(ABS(R66)&lt;ABS(V66))+(ABS(K67)&lt;ABS(O67))+(ABS(K65)&lt;ABS(O65))+(ABS(K66)&lt;ABS(O66))+(ABS(AM67)&lt;ABS(AQ67))+(ABS(AM65)&lt;ABS(AQ65))+(ABS(AM66)&lt;ABS(AQ66))+(ABS(AF67)&lt;ABS(AJ67))+(ABS(AF65)&lt;ABS(AJ65))+(ABS(AF66)&lt;ABS(AJ66))</f>
        <v>0</v>
      </c>
      <c r="AC60" s="75"/>
      <c r="AD60" s="76"/>
      <c r="AE60" s="74">
        <f>(ABS(O67)&lt;ABS(K67))+(ABS(O65)&lt;ABS(K65))+(ABS(O66)&lt;ABS(K66))+(ABS(V67)&lt;ABS(R67))+(ABS(V65)&lt;ABS(R65))+(ABS(V66)&lt;ABS(R66))+(ABS(AJ67)&lt;ABS(AF67))+(ABS(AJ65)&lt;ABS(AF65))+(ABS(AJ66)&lt;ABS(AF66))+(ABS(AQ67)&lt;ABS(AM67))+(ABS(AQ65)&lt;ABS(AM65))+(ABS(AQ66)&lt;ABS(AM66))</f>
        <v>0</v>
      </c>
      <c r="AF60" s="75"/>
      <c r="AG60" s="76"/>
      <c r="AH60" s="66" t="str">
        <f>IF(AB60+AE60&gt;0,AB60/(AB60+AE60),"")</f>
        <v/>
      </c>
      <c r="AI60" s="67"/>
      <c r="AJ60" s="67"/>
      <c r="AK60" s="68"/>
      <c r="AL60" s="116" t="str">
        <f>IF((L68+S68+AG68+AN68)=0,"",(P68+W68+AK68+AR68)-(L68+S68+AG68+AN68))</f>
        <v/>
      </c>
      <c r="AM60" s="117"/>
      <c r="AN60" s="117"/>
      <c r="AO60" s="118"/>
      <c r="AP60" s="69"/>
      <c r="AQ60" s="70"/>
      <c r="AR60" s="70"/>
      <c r="AS60" s="71"/>
    </row>
    <row r="61" spans="1:45" x14ac:dyDescent="0.25">
      <c r="A61" s="7"/>
      <c r="B61" s="92"/>
      <c r="C61" s="94"/>
      <c r="D61" s="112"/>
      <c r="E61" s="113"/>
      <c r="F61" s="113"/>
      <c r="G61" s="113"/>
      <c r="H61" s="113"/>
      <c r="I61" s="113"/>
      <c r="J61" s="114"/>
      <c r="K61" s="112"/>
      <c r="L61" s="113"/>
      <c r="M61" s="113"/>
      <c r="N61" s="113"/>
      <c r="O61" s="113"/>
      <c r="P61" s="113"/>
      <c r="Q61" s="114"/>
      <c r="R61" s="112"/>
      <c r="S61" s="113"/>
      <c r="T61" s="113"/>
      <c r="U61" s="113"/>
      <c r="V61" s="113"/>
      <c r="W61" s="113"/>
      <c r="X61" s="114"/>
      <c r="Y61" s="112"/>
      <c r="Z61" s="113"/>
      <c r="AA61" s="113"/>
      <c r="AB61" s="113"/>
      <c r="AC61" s="113"/>
      <c r="AD61" s="113"/>
      <c r="AE61" s="114"/>
      <c r="AF61" s="112"/>
      <c r="AG61" s="113"/>
      <c r="AH61" s="113"/>
      <c r="AI61" s="113"/>
      <c r="AJ61" s="113"/>
      <c r="AK61" s="113"/>
      <c r="AL61" s="114"/>
      <c r="AM61" s="112"/>
      <c r="AN61" s="113"/>
      <c r="AO61" s="113"/>
      <c r="AP61" s="113"/>
      <c r="AQ61" s="113"/>
      <c r="AR61" s="113"/>
      <c r="AS61" s="120"/>
    </row>
    <row r="62" spans="1:45" x14ac:dyDescent="0.25">
      <c r="A62" s="7"/>
      <c r="B62" s="63" t="s">
        <v>9</v>
      </c>
      <c r="C62" s="65"/>
      <c r="D62" s="69" t="s">
        <v>23</v>
      </c>
      <c r="E62" s="70"/>
      <c r="F62" s="70"/>
      <c r="G62" s="70"/>
      <c r="H62" s="70"/>
      <c r="I62" s="70"/>
      <c r="J62" s="111"/>
      <c r="K62" s="69" t="s">
        <v>24</v>
      </c>
      <c r="L62" s="70"/>
      <c r="M62" s="70"/>
      <c r="N62" s="70"/>
      <c r="O62" s="70"/>
      <c r="P62" s="70"/>
      <c r="Q62" s="111"/>
      <c r="R62" s="63" t="s">
        <v>11</v>
      </c>
      <c r="S62" s="64"/>
      <c r="T62" s="64"/>
      <c r="U62" s="64"/>
      <c r="V62" s="64"/>
      <c r="W62" s="64"/>
      <c r="X62" s="65"/>
      <c r="Y62" s="63" t="s">
        <v>11</v>
      </c>
      <c r="Z62" s="64"/>
      <c r="AA62" s="64"/>
      <c r="AB62" s="64"/>
      <c r="AC62" s="64"/>
      <c r="AD62" s="64"/>
      <c r="AE62" s="65"/>
      <c r="AF62" s="63" t="s">
        <v>11</v>
      </c>
      <c r="AG62" s="64"/>
      <c r="AH62" s="64"/>
      <c r="AI62" s="64"/>
      <c r="AJ62" s="64"/>
      <c r="AK62" s="64"/>
      <c r="AL62" s="65"/>
      <c r="AM62" s="63" t="s">
        <v>11</v>
      </c>
      <c r="AN62" s="64"/>
      <c r="AO62" s="64"/>
      <c r="AP62" s="64"/>
      <c r="AQ62" s="64"/>
      <c r="AR62" s="64"/>
      <c r="AS62" s="115"/>
    </row>
    <row r="63" spans="1:45" x14ac:dyDescent="0.25">
      <c r="A63" s="7"/>
      <c r="B63" s="63" t="s">
        <v>13</v>
      </c>
      <c r="C63" s="65"/>
      <c r="D63" s="63" t="s">
        <v>17</v>
      </c>
      <c r="E63" s="64"/>
      <c r="F63" s="64"/>
      <c r="G63" s="64"/>
      <c r="H63" s="64"/>
      <c r="I63" s="64"/>
      <c r="J63" s="65"/>
      <c r="K63" s="63" t="s">
        <v>18</v>
      </c>
      <c r="L63" s="64"/>
      <c r="M63" s="64"/>
      <c r="N63" s="64"/>
      <c r="O63" s="64"/>
      <c r="P63" s="64"/>
      <c r="Q63" s="65"/>
      <c r="R63" s="63" t="s">
        <v>19</v>
      </c>
      <c r="S63" s="64"/>
      <c r="T63" s="64"/>
      <c r="U63" s="64"/>
      <c r="V63" s="64"/>
      <c r="W63" s="64"/>
      <c r="X63" s="65"/>
      <c r="Y63" s="63" t="s">
        <v>20</v>
      </c>
      <c r="Z63" s="64"/>
      <c r="AA63" s="64"/>
      <c r="AB63" s="64"/>
      <c r="AC63" s="64"/>
      <c r="AD63" s="64"/>
      <c r="AE63" s="65"/>
      <c r="AF63" s="63" t="s">
        <v>21</v>
      </c>
      <c r="AG63" s="64"/>
      <c r="AH63" s="64"/>
      <c r="AI63" s="64"/>
      <c r="AJ63" s="64"/>
      <c r="AK63" s="64"/>
      <c r="AL63" s="65"/>
      <c r="AM63" s="63" t="s">
        <v>22</v>
      </c>
      <c r="AN63" s="64"/>
      <c r="AO63" s="64"/>
      <c r="AP63" s="64"/>
      <c r="AQ63" s="64"/>
      <c r="AR63" s="64"/>
      <c r="AS63" s="115"/>
    </row>
    <row r="64" spans="1:45" x14ac:dyDescent="0.25">
      <c r="A64" s="7"/>
      <c r="B64" s="63" t="s">
        <v>16</v>
      </c>
      <c r="C64" s="65"/>
      <c r="D64" s="63" t="s">
        <v>45</v>
      </c>
      <c r="E64" s="64"/>
      <c r="F64" s="64"/>
      <c r="G64" s="64"/>
      <c r="H64" s="64"/>
      <c r="I64" s="64"/>
      <c r="J64" s="65"/>
      <c r="K64" s="63" t="s">
        <v>12</v>
      </c>
      <c r="L64" s="64"/>
      <c r="M64" s="64"/>
      <c r="N64" s="64"/>
      <c r="O64" s="64"/>
      <c r="P64" s="64"/>
      <c r="Q64" s="65"/>
      <c r="R64" s="63" t="s">
        <v>10</v>
      </c>
      <c r="S64" s="64"/>
      <c r="T64" s="64"/>
      <c r="U64" s="64"/>
      <c r="V64" s="64"/>
      <c r="W64" s="64"/>
      <c r="X64" s="65"/>
      <c r="Y64" s="63" t="s">
        <v>10</v>
      </c>
      <c r="Z64" s="64"/>
      <c r="AA64" s="64"/>
      <c r="AB64" s="64"/>
      <c r="AC64" s="64"/>
      <c r="AD64" s="64"/>
      <c r="AE64" s="65"/>
      <c r="AF64" s="63" t="s">
        <v>12</v>
      </c>
      <c r="AG64" s="64"/>
      <c r="AH64" s="64"/>
      <c r="AI64" s="64"/>
      <c r="AJ64" s="64"/>
      <c r="AK64" s="64"/>
      <c r="AL64" s="65"/>
      <c r="AM64" s="63" t="s">
        <v>45</v>
      </c>
      <c r="AN64" s="64"/>
      <c r="AO64" s="64"/>
      <c r="AP64" s="64"/>
      <c r="AQ64" s="64"/>
      <c r="AR64" s="64"/>
      <c r="AS64" s="115"/>
    </row>
    <row r="65" spans="1:45" x14ac:dyDescent="0.25">
      <c r="A65" s="7"/>
      <c r="B65" s="63" t="s">
        <v>55</v>
      </c>
      <c r="C65" s="65"/>
      <c r="D65" s="72"/>
      <c r="E65" s="73"/>
      <c r="F65" s="73"/>
      <c r="G65" s="38" t="s">
        <v>15</v>
      </c>
      <c r="H65" s="86"/>
      <c r="I65" s="86"/>
      <c r="J65" s="87"/>
      <c r="K65" s="72"/>
      <c r="L65" s="73"/>
      <c r="M65" s="73"/>
      <c r="N65" s="38" t="s">
        <v>15</v>
      </c>
      <c r="O65" s="86"/>
      <c r="P65" s="86"/>
      <c r="Q65" s="87"/>
      <c r="R65" s="72"/>
      <c r="S65" s="73"/>
      <c r="T65" s="73"/>
      <c r="U65" s="38" t="s">
        <v>15</v>
      </c>
      <c r="V65" s="86"/>
      <c r="W65" s="86"/>
      <c r="X65" s="87"/>
      <c r="Y65" s="72"/>
      <c r="Z65" s="73"/>
      <c r="AA65" s="73"/>
      <c r="AB65" s="38" t="s">
        <v>15</v>
      </c>
      <c r="AC65" s="86"/>
      <c r="AD65" s="86"/>
      <c r="AE65" s="87"/>
      <c r="AF65" s="72"/>
      <c r="AG65" s="73"/>
      <c r="AH65" s="73"/>
      <c r="AI65" s="38" t="s">
        <v>15</v>
      </c>
      <c r="AJ65" s="86"/>
      <c r="AK65" s="86"/>
      <c r="AL65" s="87"/>
      <c r="AM65" s="72"/>
      <c r="AN65" s="73"/>
      <c r="AO65" s="73"/>
      <c r="AP65" s="38" t="s">
        <v>15</v>
      </c>
      <c r="AQ65" s="86"/>
      <c r="AR65" s="86"/>
      <c r="AS65" s="119"/>
    </row>
    <row r="66" spans="1:45" x14ac:dyDescent="0.25">
      <c r="A66" s="7"/>
      <c r="B66" s="63" t="s">
        <v>56</v>
      </c>
      <c r="C66" s="65"/>
      <c r="D66" s="72"/>
      <c r="E66" s="73"/>
      <c r="F66" s="73"/>
      <c r="G66" s="38" t="s">
        <v>15</v>
      </c>
      <c r="H66" s="86"/>
      <c r="I66" s="86"/>
      <c r="J66" s="87"/>
      <c r="K66" s="72"/>
      <c r="L66" s="73"/>
      <c r="M66" s="73"/>
      <c r="N66" s="38" t="s">
        <v>15</v>
      </c>
      <c r="O66" s="86"/>
      <c r="P66" s="86"/>
      <c r="Q66" s="87"/>
      <c r="R66" s="72"/>
      <c r="S66" s="73"/>
      <c r="T66" s="73"/>
      <c r="U66" s="38" t="s">
        <v>15</v>
      </c>
      <c r="V66" s="86"/>
      <c r="W66" s="86"/>
      <c r="X66" s="87"/>
      <c r="Y66" s="72"/>
      <c r="Z66" s="73"/>
      <c r="AA66" s="73"/>
      <c r="AB66" s="38" t="s">
        <v>15</v>
      </c>
      <c r="AC66" s="86"/>
      <c r="AD66" s="86"/>
      <c r="AE66" s="87"/>
      <c r="AF66" s="72"/>
      <c r="AG66" s="73"/>
      <c r="AH66" s="73"/>
      <c r="AI66" s="38" t="s">
        <v>15</v>
      </c>
      <c r="AJ66" s="86"/>
      <c r="AK66" s="86"/>
      <c r="AL66" s="87"/>
      <c r="AM66" s="72"/>
      <c r="AN66" s="73"/>
      <c r="AO66" s="73"/>
      <c r="AP66" s="38" t="s">
        <v>15</v>
      </c>
      <c r="AQ66" s="86"/>
      <c r="AR66" s="86"/>
      <c r="AS66" s="119"/>
    </row>
    <row r="67" spans="1:45" ht="13.8" thickBot="1" x14ac:dyDescent="0.3">
      <c r="A67" s="9"/>
      <c r="B67" s="107" t="s">
        <v>57</v>
      </c>
      <c r="C67" s="108"/>
      <c r="D67" s="97"/>
      <c r="E67" s="98"/>
      <c r="F67" s="98"/>
      <c r="G67" s="37" t="s">
        <v>15</v>
      </c>
      <c r="H67" s="99"/>
      <c r="I67" s="99"/>
      <c r="J67" s="109"/>
      <c r="K67" s="97"/>
      <c r="L67" s="98"/>
      <c r="M67" s="98"/>
      <c r="N67" s="37" t="s">
        <v>15</v>
      </c>
      <c r="O67" s="99"/>
      <c r="P67" s="99"/>
      <c r="Q67" s="109"/>
      <c r="R67" s="97"/>
      <c r="S67" s="98"/>
      <c r="T67" s="98"/>
      <c r="U67" s="37" t="s">
        <v>15</v>
      </c>
      <c r="V67" s="99"/>
      <c r="W67" s="99"/>
      <c r="X67" s="109"/>
      <c r="Y67" s="97"/>
      <c r="Z67" s="98"/>
      <c r="AA67" s="98"/>
      <c r="AB67" s="37" t="s">
        <v>15</v>
      </c>
      <c r="AC67" s="99"/>
      <c r="AD67" s="99"/>
      <c r="AE67" s="109"/>
      <c r="AF67" s="97"/>
      <c r="AG67" s="98"/>
      <c r="AH67" s="98"/>
      <c r="AI67" s="37" t="s">
        <v>15</v>
      </c>
      <c r="AJ67" s="99"/>
      <c r="AK67" s="99"/>
      <c r="AL67" s="109"/>
      <c r="AM67" s="97"/>
      <c r="AN67" s="98"/>
      <c r="AO67" s="98"/>
      <c r="AP67" s="37" t="s">
        <v>15</v>
      </c>
      <c r="AQ67" s="99"/>
      <c r="AR67" s="99"/>
      <c r="AS67" s="100"/>
    </row>
    <row r="68" spans="1:45" x14ac:dyDescent="0.25">
      <c r="A68" s="2"/>
      <c r="B68" s="2"/>
      <c r="C68" s="53" t="s">
        <v>86</v>
      </c>
      <c r="D68" s="14"/>
      <c r="E68" s="105">
        <f>SUM(D65:D67)</f>
        <v>0</v>
      </c>
      <c r="F68" s="106"/>
      <c r="G68" s="42"/>
      <c r="H68" s="49"/>
      <c r="I68" s="105">
        <f>SUM(H65:H67)</f>
        <v>0</v>
      </c>
      <c r="J68" s="106"/>
      <c r="K68" s="48"/>
      <c r="L68" s="105">
        <f>SUM(K65:K67)</f>
        <v>0</v>
      </c>
      <c r="M68" s="106"/>
      <c r="N68" s="42"/>
      <c r="O68" s="49"/>
      <c r="P68" s="105">
        <f>SUM(O65:O67)</f>
        <v>0</v>
      </c>
      <c r="Q68" s="106"/>
      <c r="R68" s="48"/>
      <c r="S68" s="105">
        <f>SUM(R65:R67)</f>
        <v>0</v>
      </c>
      <c r="T68" s="106"/>
      <c r="U68" s="42"/>
      <c r="V68" s="49"/>
      <c r="W68" s="105">
        <f>SUM(V65:V67)</f>
        <v>0</v>
      </c>
      <c r="X68" s="106"/>
      <c r="Y68" s="48"/>
      <c r="Z68" s="105">
        <f>SUM(Y65:Y67)</f>
        <v>0</v>
      </c>
      <c r="AA68" s="106"/>
      <c r="AB68" s="42"/>
      <c r="AC68" s="49"/>
      <c r="AD68" s="105">
        <f>SUM(AC65:AC67)</f>
        <v>0</v>
      </c>
      <c r="AE68" s="106"/>
      <c r="AF68" s="48"/>
      <c r="AG68" s="105">
        <f>SUM(AF65:AF67)</f>
        <v>0</v>
      </c>
      <c r="AH68" s="106"/>
      <c r="AI68" s="42"/>
      <c r="AJ68" s="49"/>
      <c r="AK68" s="105">
        <f>SUM(AJ65:AJ67)</f>
        <v>0</v>
      </c>
      <c r="AL68" s="106"/>
      <c r="AM68" s="48"/>
      <c r="AN68" s="105">
        <f>SUM(AM65:AM67)</f>
        <v>0</v>
      </c>
      <c r="AO68" s="106"/>
      <c r="AP68" s="42"/>
      <c r="AQ68" s="49"/>
      <c r="AR68" s="105">
        <f>SUM(AQ65:AQ67)</f>
        <v>0</v>
      </c>
      <c r="AS68" s="106"/>
    </row>
    <row r="69" spans="1:45" ht="13.8" thickBot="1" x14ac:dyDescent="0.3">
      <c r="A69" s="2"/>
      <c r="B69" s="2"/>
      <c r="C69" s="52" t="s">
        <v>87</v>
      </c>
      <c r="D69" s="14"/>
      <c r="E69" s="95">
        <f>+E68-I68</f>
        <v>0</v>
      </c>
      <c r="F69" s="96"/>
      <c r="G69" s="2"/>
      <c r="H69" s="15"/>
      <c r="I69" s="95">
        <f>+I68-E68</f>
        <v>0</v>
      </c>
      <c r="J69" s="96"/>
      <c r="K69" s="14"/>
      <c r="L69" s="95">
        <f>+L68-P68</f>
        <v>0</v>
      </c>
      <c r="M69" s="96"/>
      <c r="N69" s="2"/>
      <c r="O69" s="15"/>
      <c r="P69" s="95">
        <f>+P68-L68</f>
        <v>0</v>
      </c>
      <c r="Q69" s="96"/>
      <c r="R69" s="14"/>
      <c r="S69" s="95">
        <f>+S68-W68</f>
        <v>0</v>
      </c>
      <c r="T69" s="96"/>
      <c r="U69" s="2"/>
      <c r="V69" s="15"/>
      <c r="W69" s="95">
        <f>+W68-S68</f>
        <v>0</v>
      </c>
      <c r="X69" s="96"/>
      <c r="Y69" s="14"/>
      <c r="Z69" s="95">
        <f>+Z68-AD68</f>
        <v>0</v>
      </c>
      <c r="AA69" s="96"/>
      <c r="AB69" s="2"/>
      <c r="AC69" s="15"/>
      <c r="AD69" s="95">
        <f>+AD68-Z68</f>
        <v>0</v>
      </c>
      <c r="AE69" s="96"/>
      <c r="AF69" s="14"/>
      <c r="AG69" s="95">
        <f>+AG68-AK68</f>
        <v>0</v>
      </c>
      <c r="AH69" s="96"/>
      <c r="AI69" s="2"/>
      <c r="AJ69" s="15"/>
      <c r="AK69" s="95">
        <f>+AK68-AG68</f>
        <v>0</v>
      </c>
      <c r="AL69" s="96"/>
      <c r="AM69" s="14"/>
      <c r="AN69" s="95">
        <f>+AN68-AR68</f>
        <v>0</v>
      </c>
      <c r="AO69" s="96"/>
      <c r="AP69" s="2"/>
      <c r="AQ69" s="15"/>
      <c r="AR69" s="95">
        <f>+AR68-AN68</f>
        <v>0</v>
      </c>
      <c r="AS69" s="96"/>
    </row>
    <row r="70" spans="1:45" ht="12.75" customHeight="1" x14ac:dyDescent="0.25">
      <c r="A70" s="6"/>
      <c r="B70" s="88" t="s">
        <v>64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9" t="s">
        <v>65</v>
      </c>
      <c r="S70" s="90"/>
      <c r="T70" s="90"/>
      <c r="U70" s="90"/>
      <c r="V70" s="90"/>
      <c r="W70" s="90"/>
      <c r="X70" s="90"/>
      <c r="Y70" s="90"/>
      <c r="Z70" s="90"/>
      <c r="AA70" s="91"/>
      <c r="AB70" s="89" t="s">
        <v>54</v>
      </c>
      <c r="AC70" s="90"/>
      <c r="AD70" s="90"/>
      <c r="AE70" s="90"/>
      <c r="AF70" s="90"/>
      <c r="AG70" s="90"/>
      <c r="AH70" s="90"/>
      <c r="AI70" s="90"/>
      <c r="AJ70" s="90"/>
      <c r="AK70" s="91"/>
      <c r="AL70" s="101" t="s">
        <v>93</v>
      </c>
      <c r="AM70" s="78"/>
      <c r="AN70" s="78"/>
      <c r="AO70" s="102"/>
      <c r="AP70" s="77" t="s">
        <v>8</v>
      </c>
      <c r="AQ70" s="78"/>
      <c r="AR70" s="78"/>
      <c r="AS70" s="79"/>
    </row>
    <row r="71" spans="1:45" ht="5.0999999999999996" customHeight="1" x14ac:dyDescent="0.25">
      <c r="A71" s="7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92"/>
      <c r="S71" s="93"/>
      <c r="T71" s="93"/>
      <c r="U71" s="93"/>
      <c r="V71" s="93"/>
      <c r="W71" s="93"/>
      <c r="X71" s="93"/>
      <c r="Y71" s="93"/>
      <c r="Z71" s="93"/>
      <c r="AA71" s="94"/>
      <c r="AB71" s="92"/>
      <c r="AC71" s="93"/>
      <c r="AD71" s="93"/>
      <c r="AE71" s="93"/>
      <c r="AF71" s="93"/>
      <c r="AG71" s="93"/>
      <c r="AH71" s="93"/>
      <c r="AI71" s="93"/>
      <c r="AJ71" s="93"/>
      <c r="AK71" s="94"/>
      <c r="AL71" s="80"/>
      <c r="AM71" s="81"/>
      <c r="AN71" s="81"/>
      <c r="AO71" s="103"/>
      <c r="AP71" s="80"/>
      <c r="AQ71" s="81"/>
      <c r="AR71" s="81"/>
      <c r="AS71" s="82"/>
    </row>
    <row r="72" spans="1:45" x14ac:dyDescent="0.25">
      <c r="A72" s="7"/>
      <c r="B72" s="62" t="s">
        <v>27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3" t="s">
        <v>6</v>
      </c>
      <c r="S72" s="64"/>
      <c r="T72" s="65"/>
      <c r="U72" s="63" t="s">
        <v>7</v>
      </c>
      <c r="V72" s="64"/>
      <c r="W72" s="65"/>
      <c r="X72" s="63" t="s">
        <v>14</v>
      </c>
      <c r="Y72" s="64"/>
      <c r="Z72" s="64"/>
      <c r="AA72" s="65"/>
      <c r="AB72" s="63" t="s">
        <v>6</v>
      </c>
      <c r="AC72" s="64"/>
      <c r="AD72" s="65"/>
      <c r="AE72" s="63" t="s">
        <v>7</v>
      </c>
      <c r="AF72" s="64"/>
      <c r="AG72" s="65"/>
      <c r="AH72" s="63" t="s">
        <v>14</v>
      </c>
      <c r="AI72" s="64"/>
      <c r="AJ72" s="64"/>
      <c r="AK72" s="65"/>
      <c r="AL72" s="83"/>
      <c r="AM72" s="84"/>
      <c r="AN72" s="84"/>
      <c r="AO72" s="104"/>
      <c r="AP72" s="83"/>
      <c r="AQ72" s="84"/>
      <c r="AR72" s="84"/>
      <c r="AS72" s="85"/>
    </row>
    <row r="73" spans="1:45" x14ac:dyDescent="0.25">
      <c r="A73" s="46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74">
        <f>(((ABS(D80)&gt;ABS(H80))+(ABS(D81)&gt;ABS(H81))+(ABS(D82)&gt;ABS(H82)))&gt;=2)+(((ABS(R80)&gt;ABS(V80))+(ABS(R81)&gt;ABS(V81))+(ABS(R82)&gt;ABS(V82)))&gt;=2)+(((ABS(AC80)&lt;ABS(Y80))+(ABS(AC81)&lt;ABS(Y81))+(ABS(AC82)&lt;ABS(Y82)))&gt;=2)+(((ABS(AM80)&gt;ABS(AQ80))+(ABS(AM81)&gt;ABS(AQ81))+(ABS(AM82)&gt;ABS(AQ82)))&gt;=2)</f>
        <v>0</v>
      </c>
      <c r="S73" s="75"/>
      <c r="T73" s="76"/>
      <c r="U73" s="116">
        <f>(((ABS(D80)&lt;ABS(H80))+(ABS(D81)&lt;ABS(H81))+(ABS(D82)&lt;ABS(H82)))&gt;=2)+(((ABS(R80)&lt;ABS(V80))+(ABS(R81)&lt;ABS(V81))+(ABS(R82)&lt;ABS(V82)))&gt;=2)+(((ABS(AC80)&gt;ABS(Y80))+(ABS(AC81)&gt;ABS(Y81))+(ABS(AC82)&gt;ABS(Y82)))&gt;=2)+(((ABS(AM80)&lt;ABS(AQ80))+(ABS(AM81)&lt;ABS(AQ81))+(ABS(AM82)&lt;ABS(AQ82)))&gt;=2)</f>
        <v>0</v>
      </c>
      <c r="V73" s="117"/>
      <c r="W73" s="118"/>
      <c r="X73" s="66" t="str">
        <f>IF(R73+U73&gt;0,R73/(R73+U73),"")</f>
        <v/>
      </c>
      <c r="Y73" s="67"/>
      <c r="Z73" s="67"/>
      <c r="AA73" s="68"/>
      <c r="AB73" s="74">
        <f>(ABS(D80)&gt;ABS(H80))+(ABS(D81)&gt;ABS(H81))+(ABS(D82)&gt;ABS(H82))+(ABS(R80)&gt;ABS(V80))+(ABS(R81)&gt;ABS(V81))+(ABS(R82)&gt;ABS(V82))+(ABS(Y80)&gt;ABS(AC80))+(ABS(Y81)&gt;ABS(AC81))+(ABS(Y82)&gt;ABS(AC82))+(ABS(AM80)&gt;ABS(AQ80))+(ABS(AM81)&gt;ABS(AQ81))+(ABS(AM82)&gt;ABS(AQ82))</f>
        <v>0</v>
      </c>
      <c r="AC73" s="75"/>
      <c r="AD73" s="76"/>
      <c r="AE73" s="74">
        <f>(ABS(H80)&gt;ABS(D80))+(ABS(H81)&gt;ABS(D81))+(ABS(H82)&gt;ABS(D82))+(ABS(AC80)&gt;ABS(Y80))+(ABS(AC81)&gt;ABS(Y81))+(ABS(AC82)&gt;ABS(Y82))+(ABS(V80)&gt;ABS(R80))+(ABS(V81)&gt;ABS(R81))+(ABS(V82)&gt;ABS(R82))+(ABS(AQ80)&gt;ABS(AM80))+(ABS(AQ81)&gt;ABS(AM81))+(ABS(AQ82)&gt;ABS(AM82))</f>
        <v>0</v>
      </c>
      <c r="AF73" s="75"/>
      <c r="AG73" s="76"/>
      <c r="AH73" s="66" t="str">
        <f>IF(AB73+AE73&gt;0,AB73/(AB73+AE73),"")</f>
        <v/>
      </c>
      <c r="AI73" s="67"/>
      <c r="AJ73" s="67"/>
      <c r="AK73" s="68"/>
      <c r="AL73" s="116" t="str">
        <f>IF((I83+W83+AD83+AR83)=0,"",(E83+S83+Z83+AN83)-(I83+W83+AD83+AR83))</f>
        <v/>
      </c>
      <c r="AM73" s="117"/>
      <c r="AN73" s="117"/>
      <c r="AO73" s="118"/>
      <c r="AP73" s="69"/>
      <c r="AQ73" s="70"/>
      <c r="AR73" s="70"/>
      <c r="AS73" s="71"/>
    </row>
    <row r="74" spans="1:45" x14ac:dyDescent="0.25">
      <c r="A74" s="46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74">
        <f>(((ABS(H80)&gt;ABS(D80))+(ABS(H81)&gt;ABS(D81))+(ABS(H82)&gt;ABS(D82)))&gt;=2)+(((ABS(K80)&gt;ABS(O80))+(ABS(K81)&gt;ABS(O81))+(ABS(K82)&gt;ABS(O82)))&gt;=2)+(((ABS(AC80)&gt;ABS(Y80))+(ABS(AC81)&gt;ABS(Y81))+(ABS(AC82)&gt;ABS(Y82)))&gt;=2)+(((ABS(AF80)&gt;ABS(AJ80))+(ABS(AF81)&gt;ABS(AJ81))+(ABS(AF82)&gt;ABS(AJ82)))&gt;=2)</f>
        <v>0</v>
      </c>
      <c r="S74" s="75"/>
      <c r="T74" s="76"/>
      <c r="U74" s="116">
        <f>(((ABS(H80)&lt;ABS(D80))+(ABS(H81)&lt;ABS(D81))+(ABS(H82)&lt;ABS(D82)))&gt;=2)+(((ABS(K80)&lt;ABS(O80))+(ABS(K81)&lt;ABS(O81))+(ABS(K82)&lt;ABS(O82)))&gt;=2)+(((ABS(AC80)&lt;ABS(Y80))+(ABS(AC81)&lt;ABS(Y81))+(ABS(AC82)&lt;ABS(Y82)))&gt;=2)+(((ABS(AF80)&lt;ABS(AJ80))+(ABS(AF81)&lt;ABS(AJ81))+(ABS(AF82)&lt;ABS(AJ82)))&gt;=2)</f>
        <v>0</v>
      </c>
      <c r="V74" s="117"/>
      <c r="W74" s="118"/>
      <c r="X74" s="66" t="str">
        <f>IF(R74+U74&gt;0,R74/(R74+U74),"")</f>
        <v/>
      </c>
      <c r="Y74" s="67"/>
      <c r="Z74" s="67"/>
      <c r="AA74" s="68"/>
      <c r="AB74" s="74">
        <f>(ABS(D81)&lt;ABS(H81))+(ABS(D82)&lt;ABS(H82))+(ABS(D80)&lt;ABS(H80))+(ABS(K81)&gt;ABS(O81))+(ABS(K82)&gt;ABS(O82))+(ABS(K80)&gt;ABS(O80))+(ABS(Y81)&lt;ABS(AC81))+(ABS(Y82)&lt;ABS(AC82))+(ABS(Y80)&lt;ABS(AC80))+(ABS(AF81)&gt;ABS(AJ81))+(ABS(AF82)&gt;ABS(AJ82))+(ABS(AF80)&gt;ABS(AJ80))</f>
        <v>0</v>
      </c>
      <c r="AC74" s="75"/>
      <c r="AD74" s="76"/>
      <c r="AE74" s="74">
        <f>(ABS(H81)&lt;ABS(D81))+(ABS(H82)&lt;ABS(D82))+(ABS(H80)&lt;ABS(D80))+(ABS(O81)&gt;ABS(K81))+(ABS(O82)&gt;ABS(K82))+(ABS(O80)&gt;ABS(K80))+(ABS(AC81)&lt;ABS(Y81))+(ABS(AC82)&lt;ABS(Y82))+(ABS(AC80)&lt;ABS(Y80))+(ABS(AJ81)&gt;ABS(AF81))+(ABS(AJ82)&gt;ABS(AF82))+(ABS(AJ80)&gt;ABS(AF80))</f>
        <v>0</v>
      </c>
      <c r="AF74" s="75"/>
      <c r="AG74" s="76"/>
      <c r="AH74" s="66" t="str">
        <f>IF(AB74+AE74&gt;0,AB74/(AB74+AE74),"")</f>
        <v/>
      </c>
      <c r="AI74" s="67"/>
      <c r="AJ74" s="67"/>
      <c r="AK74" s="68"/>
      <c r="AL74" s="116" t="str">
        <f>IF((E83+P83+Z83+AK83)=0,"",(I83+L83+AD83+AG83)-(E83+P83+Z83+AK83))</f>
        <v/>
      </c>
      <c r="AM74" s="117"/>
      <c r="AN74" s="117"/>
      <c r="AO74" s="118"/>
      <c r="AP74" s="69"/>
      <c r="AQ74" s="70"/>
      <c r="AR74" s="70"/>
      <c r="AS74" s="71"/>
    </row>
    <row r="75" spans="1:45" x14ac:dyDescent="0.25">
      <c r="A75" s="46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74">
        <f>(((ABS(K80)&lt;ABS(O80))+(ABS(K81)&lt;ABS(O81))+(ABS(K82)&lt;ABS(O82)))&gt;=2)+(((ABS(V80)&gt;ABS(R80))+(ABS(V81)&gt;ABS(R81))+(ABS(V82)&gt;ABS(R82)))&gt;=2)+(((ABS(AJ80)&gt;ABS(AF80))+(ABS(AJ81)&gt;ABS(AF81))+(ABS(AJ82)&gt;ABS(AF82)))&gt;=2)+(((ABS(AQ80)&gt;ABS(AM80))+(ABS(AQ81)&gt;ABS(AM81))+(ABS(AQ82)&gt;ABS(AM82)))&gt;=2)</f>
        <v>0</v>
      </c>
      <c r="S75" s="75"/>
      <c r="T75" s="76"/>
      <c r="U75" s="116">
        <f>(((ABS(K80)&gt;ABS(O80))+(ABS(K81)&gt;ABS(O81))+(ABS(K82)&gt;ABS(O82)))&gt;=2)+(((ABS(V80)&lt;ABS(R80))+(ABS(V81)&lt;ABS(R81))+(ABS(V82)&lt;ABS(R82)))&gt;=2)+(((ABS(AJ80)&lt;ABS(AF80))+(ABS(AJ81)&lt;ABS(AF81))+(ABS(AJ82)&lt;ABS(AF82)))&gt;=2)+(((ABS(AQ80)&lt;ABS(AM80))+(ABS(AQ81)&lt;ABS(AM81))+(ABS(AQ82)&lt;ABS(AM82)))&gt;=2)</f>
        <v>0</v>
      </c>
      <c r="V75" s="117"/>
      <c r="W75" s="118"/>
      <c r="X75" s="66" t="str">
        <f>IF(R75+U75&gt;0,R75/(R75+U75),"")</f>
        <v/>
      </c>
      <c r="Y75" s="67"/>
      <c r="Z75" s="67"/>
      <c r="AA75" s="68"/>
      <c r="AB75" s="74">
        <f>(ABS(R82)&lt;ABS(V82))+(ABS(R80)&lt;ABS(V80))+(ABS(R81)&lt;ABS(V81))+(ABS(K82)&lt;ABS(O82))+(ABS(K80)&lt;ABS(O80))+(ABS(K81)&lt;ABS(O81))+(ABS(AM82)&lt;ABS(AQ82))+(ABS(AM80)&lt;ABS(AQ80))+(ABS(AM81)&lt;ABS(AQ81))+(ABS(AF82)&lt;ABS(AJ82))+(ABS(AF80)&lt;ABS(AJ80))+(ABS(AF81)&lt;ABS(AJ81))</f>
        <v>0</v>
      </c>
      <c r="AC75" s="75"/>
      <c r="AD75" s="76"/>
      <c r="AE75" s="74">
        <f>(ABS(O82)&lt;ABS(K82))+(ABS(O80)&lt;ABS(K80))+(ABS(O81)&lt;ABS(K81))+(ABS(V82)&lt;ABS(R82))+(ABS(V80)&lt;ABS(R80))+(ABS(V81)&lt;ABS(R81))+(ABS(AJ82)&lt;ABS(AF82))+(ABS(AJ80)&lt;ABS(AF80))+(ABS(AJ81)&lt;ABS(AF81))+(ABS(AQ82)&lt;ABS(AM82))+(ABS(AQ80)&lt;ABS(AM80))+(ABS(AQ81)&lt;ABS(AM81))</f>
        <v>0</v>
      </c>
      <c r="AF75" s="75"/>
      <c r="AG75" s="76"/>
      <c r="AH75" s="66" t="str">
        <f>IF(AB75+AE75&gt;0,AB75/(AB75+AE75),"")</f>
        <v/>
      </c>
      <c r="AI75" s="67"/>
      <c r="AJ75" s="67"/>
      <c r="AK75" s="68"/>
      <c r="AL75" s="116" t="str">
        <f>IF((L83+S83+AG83+AN83)=0,"",(P83+W83+AK83+AR83)-(L83+S83+AG83+AN83))</f>
        <v/>
      </c>
      <c r="AM75" s="117"/>
      <c r="AN75" s="117"/>
      <c r="AO75" s="118"/>
      <c r="AP75" s="69"/>
      <c r="AQ75" s="70"/>
      <c r="AR75" s="70"/>
      <c r="AS75" s="71"/>
    </row>
    <row r="76" spans="1:45" x14ac:dyDescent="0.25">
      <c r="A76" s="7"/>
      <c r="B76" s="92"/>
      <c r="C76" s="94"/>
      <c r="D76" s="112"/>
      <c r="E76" s="113"/>
      <c r="F76" s="113"/>
      <c r="G76" s="113"/>
      <c r="H76" s="113"/>
      <c r="I76" s="113"/>
      <c r="J76" s="114"/>
      <c r="K76" s="112"/>
      <c r="L76" s="113"/>
      <c r="M76" s="113"/>
      <c r="N76" s="113"/>
      <c r="O76" s="113"/>
      <c r="P76" s="113"/>
      <c r="Q76" s="114"/>
      <c r="R76" s="112"/>
      <c r="S76" s="113"/>
      <c r="T76" s="113"/>
      <c r="U76" s="113"/>
      <c r="V76" s="113"/>
      <c r="W76" s="113"/>
      <c r="X76" s="114"/>
      <c r="Y76" s="112"/>
      <c r="Z76" s="113"/>
      <c r="AA76" s="113"/>
      <c r="AB76" s="113"/>
      <c r="AC76" s="113"/>
      <c r="AD76" s="113"/>
      <c r="AE76" s="114"/>
      <c r="AF76" s="112"/>
      <c r="AG76" s="113"/>
      <c r="AH76" s="113"/>
      <c r="AI76" s="113"/>
      <c r="AJ76" s="113"/>
      <c r="AK76" s="113"/>
      <c r="AL76" s="114"/>
      <c r="AM76" s="112"/>
      <c r="AN76" s="113"/>
      <c r="AO76" s="113"/>
      <c r="AP76" s="113"/>
      <c r="AQ76" s="113"/>
      <c r="AR76" s="113"/>
      <c r="AS76" s="120"/>
    </row>
    <row r="77" spans="1:45" x14ac:dyDescent="0.25">
      <c r="A77" s="7"/>
      <c r="B77" s="63" t="s">
        <v>9</v>
      </c>
      <c r="C77" s="65"/>
      <c r="D77" s="69" t="s">
        <v>23</v>
      </c>
      <c r="E77" s="70"/>
      <c r="F77" s="70"/>
      <c r="G77" s="70"/>
      <c r="H77" s="70"/>
      <c r="I77" s="70"/>
      <c r="J77" s="111"/>
      <c r="K77" s="69" t="s">
        <v>24</v>
      </c>
      <c r="L77" s="70"/>
      <c r="M77" s="70"/>
      <c r="N77" s="70"/>
      <c r="O77" s="70"/>
      <c r="P77" s="70"/>
      <c r="Q77" s="111"/>
      <c r="R77" s="63" t="s">
        <v>11</v>
      </c>
      <c r="S77" s="64"/>
      <c r="T77" s="64"/>
      <c r="U77" s="64"/>
      <c r="V77" s="64"/>
      <c r="W77" s="64"/>
      <c r="X77" s="65"/>
      <c r="Y77" s="63" t="s">
        <v>11</v>
      </c>
      <c r="Z77" s="64"/>
      <c r="AA77" s="64"/>
      <c r="AB77" s="64"/>
      <c r="AC77" s="64"/>
      <c r="AD77" s="64"/>
      <c r="AE77" s="65"/>
      <c r="AF77" s="63" t="s">
        <v>11</v>
      </c>
      <c r="AG77" s="64"/>
      <c r="AH77" s="64"/>
      <c r="AI77" s="64"/>
      <c r="AJ77" s="64"/>
      <c r="AK77" s="64"/>
      <c r="AL77" s="65"/>
      <c r="AM77" s="63" t="s">
        <v>11</v>
      </c>
      <c r="AN77" s="64"/>
      <c r="AO77" s="64"/>
      <c r="AP77" s="64"/>
      <c r="AQ77" s="64"/>
      <c r="AR77" s="64"/>
      <c r="AS77" s="115"/>
    </row>
    <row r="78" spans="1:45" x14ac:dyDescent="0.25">
      <c r="A78" s="7"/>
      <c r="B78" s="63" t="s">
        <v>13</v>
      </c>
      <c r="C78" s="65"/>
      <c r="D78" s="63" t="s">
        <v>17</v>
      </c>
      <c r="E78" s="64"/>
      <c r="F78" s="64"/>
      <c r="G78" s="64"/>
      <c r="H78" s="64"/>
      <c r="I78" s="64"/>
      <c r="J78" s="65"/>
      <c r="K78" s="63" t="s">
        <v>18</v>
      </c>
      <c r="L78" s="64"/>
      <c r="M78" s="64"/>
      <c r="N78" s="64"/>
      <c r="O78" s="64"/>
      <c r="P78" s="64"/>
      <c r="Q78" s="65"/>
      <c r="R78" s="63" t="s">
        <v>19</v>
      </c>
      <c r="S78" s="64"/>
      <c r="T78" s="64"/>
      <c r="U78" s="64"/>
      <c r="V78" s="64"/>
      <c r="W78" s="64"/>
      <c r="X78" s="65"/>
      <c r="Y78" s="63" t="s">
        <v>20</v>
      </c>
      <c r="Z78" s="64"/>
      <c r="AA78" s="64"/>
      <c r="AB78" s="64"/>
      <c r="AC78" s="64"/>
      <c r="AD78" s="64"/>
      <c r="AE78" s="65"/>
      <c r="AF78" s="63" t="s">
        <v>21</v>
      </c>
      <c r="AG78" s="64"/>
      <c r="AH78" s="64"/>
      <c r="AI78" s="64"/>
      <c r="AJ78" s="64"/>
      <c r="AK78" s="64"/>
      <c r="AL78" s="65"/>
      <c r="AM78" s="63" t="s">
        <v>22</v>
      </c>
      <c r="AN78" s="64"/>
      <c r="AO78" s="64"/>
      <c r="AP78" s="64"/>
      <c r="AQ78" s="64"/>
      <c r="AR78" s="64"/>
      <c r="AS78" s="115"/>
    </row>
    <row r="79" spans="1:45" x14ac:dyDescent="0.25">
      <c r="A79" s="7"/>
      <c r="B79" s="63" t="s">
        <v>16</v>
      </c>
      <c r="C79" s="65"/>
      <c r="D79" s="63" t="s">
        <v>45</v>
      </c>
      <c r="E79" s="64"/>
      <c r="F79" s="64"/>
      <c r="G79" s="64"/>
      <c r="H79" s="64"/>
      <c r="I79" s="64"/>
      <c r="J79" s="65"/>
      <c r="K79" s="63" t="s">
        <v>12</v>
      </c>
      <c r="L79" s="64"/>
      <c r="M79" s="64"/>
      <c r="N79" s="64"/>
      <c r="O79" s="64"/>
      <c r="P79" s="64"/>
      <c r="Q79" s="65"/>
      <c r="R79" s="63" t="s">
        <v>10</v>
      </c>
      <c r="S79" s="64"/>
      <c r="T79" s="64"/>
      <c r="U79" s="64"/>
      <c r="V79" s="64"/>
      <c r="W79" s="64"/>
      <c r="X79" s="65"/>
      <c r="Y79" s="63" t="s">
        <v>10</v>
      </c>
      <c r="Z79" s="64"/>
      <c r="AA79" s="64"/>
      <c r="AB79" s="64"/>
      <c r="AC79" s="64"/>
      <c r="AD79" s="64"/>
      <c r="AE79" s="65"/>
      <c r="AF79" s="63" t="s">
        <v>12</v>
      </c>
      <c r="AG79" s="64"/>
      <c r="AH79" s="64"/>
      <c r="AI79" s="64"/>
      <c r="AJ79" s="64"/>
      <c r="AK79" s="64"/>
      <c r="AL79" s="65"/>
      <c r="AM79" s="63" t="s">
        <v>45</v>
      </c>
      <c r="AN79" s="64"/>
      <c r="AO79" s="64"/>
      <c r="AP79" s="64"/>
      <c r="AQ79" s="64"/>
      <c r="AR79" s="64"/>
      <c r="AS79" s="115"/>
    </row>
    <row r="80" spans="1:45" x14ac:dyDescent="0.25">
      <c r="A80" s="7"/>
      <c r="B80" s="63" t="s">
        <v>55</v>
      </c>
      <c r="C80" s="65"/>
      <c r="D80" s="72"/>
      <c r="E80" s="73"/>
      <c r="F80" s="73"/>
      <c r="G80" s="38" t="s">
        <v>15</v>
      </c>
      <c r="H80" s="86"/>
      <c r="I80" s="86"/>
      <c r="J80" s="87"/>
      <c r="K80" s="72"/>
      <c r="L80" s="73"/>
      <c r="M80" s="73"/>
      <c r="N80" s="38" t="s">
        <v>15</v>
      </c>
      <c r="O80" s="86"/>
      <c r="P80" s="86"/>
      <c r="Q80" s="87"/>
      <c r="R80" s="72"/>
      <c r="S80" s="73"/>
      <c r="T80" s="73"/>
      <c r="U80" s="38" t="s">
        <v>15</v>
      </c>
      <c r="V80" s="86"/>
      <c r="W80" s="86"/>
      <c r="X80" s="87"/>
      <c r="Y80" s="72"/>
      <c r="Z80" s="73"/>
      <c r="AA80" s="73"/>
      <c r="AB80" s="38" t="s">
        <v>15</v>
      </c>
      <c r="AC80" s="86"/>
      <c r="AD80" s="86"/>
      <c r="AE80" s="87"/>
      <c r="AF80" s="72"/>
      <c r="AG80" s="73"/>
      <c r="AH80" s="73"/>
      <c r="AI80" s="38" t="s">
        <v>15</v>
      </c>
      <c r="AJ80" s="86"/>
      <c r="AK80" s="86"/>
      <c r="AL80" s="87"/>
      <c r="AM80" s="72"/>
      <c r="AN80" s="73"/>
      <c r="AO80" s="73"/>
      <c r="AP80" s="38" t="s">
        <v>15</v>
      </c>
      <c r="AQ80" s="86"/>
      <c r="AR80" s="86"/>
      <c r="AS80" s="119"/>
    </row>
    <row r="81" spans="1:45" x14ac:dyDescent="0.25">
      <c r="A81" s="7"/>
      <c r="B81" s="63" t="s">
        <v>56</v>
      </c>
      <c r="C81" s="65"/>
      <c r="D81" s="72"/>
      <c r="E81" s="73"/>
      <c r="F81" s="73"/>
      <c r="G81" s="38" t="s">
        <v>15</v>
      </c>
      <c r="H81" s="86"/>
      <c r="I81" s="86"/>
      <c r="J81" s="87"/>
      <c r="K81" s="72"/>
      <c r="L81" s="73"/>
      <c r="M81" s="73"/>
      <c r="N81" s="38" t="s">
        <v>15</v>
      </c>
      <c r="O81" s="86"/>
      <c r="P81" s="86"/>
      <c r="Q81" s="87"/>
      <c r="R81" s="72"/>
      <c r="S81" s="73"/>
      <c r="T81" s="73"/>
      <c r="U81" s="38" t="s">
        <v>15</v>
      </c>
      <c r="V81" s="86"/>
      <c r="W81" s="86"/>
      <c r="X81" s="87"/>
      <c r="Y81" s="72"/>
      <c r="Z81" s="73"/>
      <c r="AA81" s="73"/>
      <c r="AB81" s="38" t="s">
        <v>15</v>
      </c>
      <c r="AC81" s="86"/>
      <c r="AD81" s="86"/>
      <c r="AE81" s="87"/>
      <c r="AF81" s="72"/>
      <c r="AG81" s="73"/>
      <c r="AH81" s="73"/>
      <c r="AI81" s="38" t="s">
        <v>15</v>
      </c>
      <c r="AJ81" s="86"/>
      <c r="AK81" s="86"/>
      <c r="AL81" s="87"/>
      <c r="AM81" s="72"/>
      <c r="AN81" s="73"/>
      <c r="AO81" s="73"/>
      <c r="AP81" s="38" t="s">
        <v>15</v>
      </c>
      <c r="AQ81" s="86"/>
      <c r="AR81" s="86"/>
      <c r="AS81" s="119"/>
    </row>
    <row r="82" spans="1:45" ht="13.8" thickBot="1" x14ac:dyDescent="0.3">
      <c r="A82" s="9"/>
      <c r="B82" s="107" t="s">
        <v>57</v>
      </c>
      <c r="C82" s="108"/>
      <c r="D82" s="97"/>
      <c r="E82" s="98"/>
      <c r="F82" s="98"/>
      <c r="G82" s="37" t="s">
        <v>15</v>
      </c>
      <c r="H82" s="99"/>
      <c r="I82" s="99"/>
      <c r="J82" s="109"/>
      <c r="K82" s="97"/>
      <c r="L82" s="98"/>
      <c r="M82" s="98"/>
      <c r="N82" s="37" t="s">
        <v>15</v>
      </c>
      <c r="O82" s="99"/>
      <c r="P82" s="99"/>
      <c r="Q82" s="109"/>
      <c r="R82" s="97"/>
      <c r="S82" s="98"/>
      <c r="T82" s="98"/>
      <c r="U82" s="37" t="s">
        <v>15</v>
      </c>
      <c r="V82" s="99"/>
      <c r="W82" s="99"/>
      <c r="X82" s="109"/>
      <c r="Y82" s="97"/>
      <c r="Z82" s="98"/>
      <c r="AA82" s="98"/>
      <c r="AB82" s="37" t="s">
        <v>15</v>
      </c>
      <c r="AC82" s="99"/>
      <c r="AD82" s="99"/>
      <c r="AE82" s="109"/>
      <c r="AF82" s="97"/>
      <c r="AG82" s="98"/>
      <c r="AH82" s="98"/>
      <c r="AI82" s="37" t="s">
        <v>15</v>
      </c>
      <c r="AJ82" s="99"/>
      <c r="AK82" s="99"/>
      <c r="AL82" s="109"/>
      <c r="AM82" s="97"/>
      <c r="AN82" s="98"/>
      <c r="AO82" s="98"/>
      <c r="AP82" s="37" t="s">
        <v>15</v>
      </c>
      <c r="AQ82" s="99"/>
      <c r="AR82" s="99"/>
      <c r="AS82" s="100"/>
    </row>
    <row r="83" spans="1:45" x14ac:dyDescent="0.25">
      <c r="A83" s="2"/>
      <c r="B83" s="2"/>
      <c r="C83" s="53" t="s">
        <v>86</v>
      </c>
      <c r="D83" s="14"/>
      <c r="E83" s="105">
        <f>SUM(D80:D82)</f>
        <v>0</v>
      </c>
      <c r="F83" s="106"/>
      <c r="G83" s="42"/>
      <c r="H83" s="49"/>
      <c r="I83" s="105">
        <f>SUM(H80:H82)</f>
        <v>0</v>
      </c>
      <c r="J83" s="106"/>
      <c r="K83" s="48"/>
      <c r="L83" s="105">
        <f>SUM(K80:K82)</f>
        <v>0</v>
      </c>
      <c r="M83" s="106"/>
      <c r="N83" s="42"/>
      <c r="O83" s="49"/>
      <c r="P83" s="105">
        <f>SUM(O80:O82)</f>
        <v>0</v>
      </c>
      <c r="Q83" s="106"/>
      <c r="R83" s="48"/>
      <c r="S83" s="105">
        <f>SUM(R80:R82)</f>
        <v>0</v>
      </c>
      <c r="T83" s="106"/>
      <c r="U83" s="42"/>
      <c r="V83" s="49"/>
      <c r="W83" s="105">
        <f>SUM(V80:V82)</f>
        <v>0</v>
      </c>
      <c r="X83" s="106"/>
      <c r="Y83" s="48"/>
      <c r="Z83" s="105">
        <f>SUM(Y80:Y82)</f>
        <v>0</v>
      </c>
      <c r="AA83" s="106"/>
      <c r="AB83" s="42"/>
      <c r="AC83" s="49"/>
      <c r="AD83" s="105">
        <f>SUM(AC80:AC82)</f>
        <v>0</v>
      </c>
      <c r="AE83" s="106"/>
      <c r="AF83" s="48"/>
      <c r="AG83" s="105">
        <f>SUM(AF80:AF82)</f>
        <v>0</v>
      </c>
      <c r="AH83" s="106"/>
      <c r="AI83" s="42"/>
      <c r="AJ83" s="49"/>
      <c r="AK83" s="105">
        <f>SUM(AJ80:AJ82)</f>
        <v>0</v>
      </c>
      <c r="AL83" s="106"/>
      <c r="AM83" s="48"/>
      <c r="AN83" s="105">
        <f>SUM(AM80:AM82)</f>
        <v>0</v>
      </c>
      <c r="AO83" s="106"/>
      <c r="AP83" s="42"/>
      <c r="AQ83" s="49"/>
      <c r="AR83" s="105">
        <f>SUM(AQ80:AQ82)</f>
        <v>0</v>
      </c>
      <c r="AS83" s="106"/>
    </row>
    <row r="84" spans="1:45" x14ac:dyDescent="0.25">
      <c r="A84" s="2"/>
      <c r="B84" s="2"/>
      <c r="C84" s="52" t="s">
        <v>87</v>
      </c>
      <c r="D84" s="14"/>
      <c r="E84" s="95">
        <f>+E83-I83</f>
        <v>0</v>
      </c>
      <c r="F84" s="96"/>
      <c r="G84" s="2"/>
      <c r="H84" s="15"/>
      <c r="I84" s="95">
        <f>+I83-E83</f>
        <v>0</v>
      </c>
      <c r="J84" s="96"/>
      <c r="K84" s="14"/>
      <c r="L84" s="95">
        <f>+L83-P83</f>
        <v>0</v>
      </c>
      <c r="M84" s="96"/>
      <c r="N84" s="2"/>
      <c r="O84" s="15"/>
      <c r="P84" s="95">
        <f>+P83-L83</f>
        <v>0</v>
      </c>
      <c r="Q84" s="96"/>
      <c r="R84" s="14"/>
      <c r="S84" s="95">
        <f>+S83-W83</f>
        <v>0</v>
      </c>
      <c r="T84" s="96"/>
      <c r="U84" s="2"/>
      <c r="V84" s="15"/>
      <c r="W84" s="95">
        <f>+W83-S83</f>
        <v>0</v>
      </c>
      <c r="X84" s="96"/>
      <c r="Y84" s="14"/>
      <c r="Z84" s="95">
        <f>+Z83-AD83</f>
        <v>0</v>
      </c>
      <c r="AA84" s="96"/>
      <c r="AB84" s="2"/>
      <c r="AC84" s="15"/>
      <c r="AD84" s="95">
        <f>+AD83-Z83</f>
        <v>0</v>
      </c>
      <c r="AE84" s="96"/>
      <c r="AF84" s="14"/>
      <c r="AG84" s="95">
        <f>+AG83-AK83</f>
        <v>0</v>
      </c>
      <c r="AH84" s="96"/>
      <c r="AI84" s="2"/>
      <c r="AJ84" s="15"/>
      <c r="AK84" s="95">
        <f>+AK83-AG83</f>
        <v>0</v>
      </c>
      <c r="AL84" s="96"/>
      <c r="AM84" s="14"/>
      <c r="AN84" s="95">
        <f>+AN83-AR83</f>
        <v>0</v>
      </c>
      <c r="AO84" s="96"/>
      <c r="AP84" s="2"/>
      <c r="AQ84" s="15"/>
      <c r="AR84" s="95">
        <f>+AR83-AN83</f>
        <v>0</v>
      </c>
      <c r="AS84" s="96"/>
    </row>
  </sheetData>
  <sheetProtection selectLockedCells="1"/>
  <mergeCells count="704">
    <mergeCell ref="AV3:BD3"/>
    <mergeCell ref="AK84:AL84"/>
    <mergeCell ref="AN84:AO84"/>
    <mergeCell ref="AN69:AO69"/>
    <mergeCell ref="AR69:AS69"/>
    <mergeCell ref="AK83:AL83"/>
    <mergeCell ref="AN83:AO83"/>
    <mergeCell ref="C5:AS5"/>
    <mergeCell ref="C3:W3"/>
    <mergeCell ref="S84:T84"/>
    <mergeCell ref="I69:J69"/>
    <mergeCell ref="L69:M69"/>
    <mergeCell ref="P69:Q69"/>
    <mergeCell ref="AR84:AS84"/>
    <mergeCell ref="W84:X84"/>
    <mergeCell ref="Z84:AA84"/>
    <mergeCell ref="AD84:AE84"/>
    <mergeCell ref="AG84:AH84"/>
    <mergeCell ref="AK54:AL54"/>
    <mergeCell ref="AN54:AO54"/>
    <mergeCell ref="AR54:AS54"/>
    <mergeCell ref="U58:W58"/>
    <mergeCell ref="R59:T59"/>
    <mergeCell ref="E84:F84"/>
    <mergeCell ref="I84:J84"/>
    <mergeCell ref="L84:M84"/>
    <mergeCell ref="P84:Q84"/>
    <mergeCell ref="E69:F69"/>
    <mergeCell ref="AG38:AH38"/>
    <mergeCell ref="AK38:AL38"/>
    <mergeCell ref="AN38:AO38"/>
    <mergeCell ref="AR38:AS38"/>
    <mergeCell ref="E54:F54"/>
    <mergeCell ref="I54:J54"/>
    <mergeCell ref="L54:M54"/>
    <mergeCell ref="P54:Q54"/>
    <mergeCell ref="S54:T54"/>
    <mergeCell ref="AD54:AE54"/>
    <mergeCell ref="AR83:AS83"/>
    <mergeCell ref="E22:F22"/>
    <mergeCell ref="L22:M22"/>
    <mergeCell ref="S22:T22"/>
    <mergeCell ref="Z22:AA22"/>
    <mergeCell ref="AG22:AH22"/>
    <mergeCell ref="Z68:AA68"/>
    <mergeCell ref="L83:M83"/>
    <mergeCell ref="P83:Q83"/>
    <mergeCell ref="S83:T83"/>
    <mergeCell ref="AK53:AL53"/>
    <mergeCell ref="AN53:AO53"/>
    <mergeCell ref="R55:AA56"/>
    <mergeCell ref="R57:T57"/>
    <mergeCell ref="U57:W57"/>
    <mergeCell ref="X57:AA57"/>
    <mergeCell ref="AG54:AH54"/>
    <mergeCell ref="W53:X53"/>
    <mergeCell ref="AH57:AK57"/>
    <mergeCell ref="AD53:AE53"/>
    <mergeCell ref="AG53:AH53"/>
    <mergeCell ref="AD83:AE83"/>
    <mergeCell ref="AG83:AH83"/>
    <mergeCell ref="L53:M53"/>
    <mergeCell ref="P53:Q53"/>
    <mergeCell ref="W83:X83"/>
    <mergeCell ref="Z83:AA83"/>
    <mergeCell ref="X73:AA73"/>
    <mergeCell ref="V66:X66"/>
    <mergeCell ref="Y66:AA66"/>
    <mergeCell ref="W68:X68"/>
    <mergeCell ref="S69:T69"/>
    <mergeCell ref="R58:T58"/>
    <mergeCell ref="L38:M38"/>
    <mergeCell ref="P38:Q38"/>
    <mergeCell ref="R44:T44"/>
    <mergeCell ref="H42:Q42"/>
    <mergeCell ref="H43:Q43"/>
    <mergeCell ref="H44:Q44"/>
    <mergeCell ref="W38:X38"/>
    <mergeCell ref="AR53:AS53"/>
    <mergeCell ref="E68:F68"/>
    <mergeCell ref="I68:J68"/>
    <mergeCell ref="L68:M68"/>
    <mergeCell ref="P68:Q68"/>
    <mergeCell ref="S68:T68"/>
    <mergeCell ref="E53:F53"/>
    <mergeCell ref="I53:J53"/>
    <mergeCell ref="H58:Q58"/>
    <mergeCell ref="H59:Q59"/>
    <mergeCell ref="U43:W43"/>
    <mergeCell ref="X43:AA43"/>
    <mergeCell ref="AK22:AL22"/>
    <mergeCell ref="AG37:AH37"/>
    <mergeCell ref="R23:AA24"/>
    <mergeCell ref="R25:T25"/>
    <mergeCell ref="U25:W25"/>
    <mergeCell ref="X25:AA25"/>
    <mergeCell ref="R35:T35"/>
    <mergeCell ref="AD38:AE38"/>
    <mergeCell ref="AN21:AO21"/>
    <mergeCell ref="AK37:AL37"/>
    <mergeCell ref="AN37:AO37"/>
    <mergeCell ref="AJ35:AL35"/>
    <mergeCell ref="AM34:AO34"/>
    <mergeCell ref="AM31:AS31"/>
    <mergeCell ref="AR21:AS21"/>
    <mergeCell ref="AR22:AS22"/>
    <mergeCell ref="AN22:AO22"/>
    <mergeCell ref="AQ35:AS35"/>
    <mergeCell ref="AG21:AH21"/>
    <mergeCell ref="AK21:AL21"/>
    <mergeCell ref="R75:T75"/>
    <mergeCell ref="U75:W75"/>
    <mergeCell ref="X75:AA75"/>
    <mergeCell ref="X60:AA60"/>
    <mergeCell ref="R70:AA71"/>
    <mergeCell ref="R72:T72"/>
    <mergeCell ref="U72:W72"/>
    <mergeCell ref="W69:X69"/>
    <mergeCell ref="Z69:AA69"/>
    <mergeCell ref="AE44:AG44"/>
    <mergeCell ref="U59:W59"/>
    <mergeCell ref="X59:AA59"/>
    <mergeCell ref="Z54:AA54"/>
    <mergeCell ref="Y50:AA50"/>
    <mergeCell ref="Z53:AA53"/>
    <mergeCell ref="V50:X50"/>
    <mergeCell ref="X45:AA45"/>
    <mergeCell ref="X58:AA58"/>
    <mergeCell ref="R49:X49"/>
    <mergeCell ref="Y47:AE47"/>
    <mergeCell ref="AE45:AG45"/>
    <mergeCell ref="S53:T53"/>
    <mergeCell ref="AF50:AH50"/>
    <mergeCell ref="R51:T51"/>
    <mergeCell ref="R50:T50"/>
    <mergeCell ref="AF46:AL46"/>
    <mergeCell ref="AH45:AK45"/>
    <mergeCell ref="AC50:AE50"/>
    <mergeCell ref="U44:W44"/>
    <mergeCell ref="X44:AA44"/>
    <mergeCell ref="R26:T26"/>
    <mergeCell ref="U26:W26"/>
    <mergeCell ref="X26:AA26"/>
    <mergeCell ref="X29:AA29"/>
    <mergeCell ref="R43:T43"/>
    <mergeCell ref="R39:AA40"/>
    <mergeCell ref="R28:T28"/>
    <mergeCell ref="U28:W28"/>
    <mergeCell ref="R9:T9"/>
    <mergeCell ref="U9:W9"/>
    <mergeCell ref="X9:AA9"/>
    <mergeCell ref="R10:T10"/>
    <mergeCell ref="U10:W10"/>
    <mergeCell ref="X10:AA10"/>
    <mergeCell ref="K47:Q47"/>
    <mergeCell ref="B49:C49"/>
    <mergeCell ref="D49:J49"/>
    <mergeCell ref="B45:G45"/>
    <mergeCell ref="B48:C48"/>
    <mergeCell ref="B46:C46"/>
    <mergeCell ref="B47:C47"/>
    <mergeCell ref="D47:J47"/>
    <mergeCell ref="D48:J48"/>
    <mergeCell ref="D46:J46"/>
    <mergeCell ref="D52:F52"/>
    <mergeCell ref="H52:J52"/>
    <mergeCell ref="K52:M52"/>
    <mergeCell ref="O51:Q51"/>
    <mergeCell ref="O50:Q50"/>
    <mergeCell ref="D51:F51"/>
    <mergeCell ref="H51:J51"/>
    <mergeCell ref="K51:M51"/>
    <mergeCell ref="O52:Q52"/>
    <mergeCell ref="R52:T52"/>
    <mergeCell ref="V52:X52"/>
    <mergeCell ref="B52:C52"/>
    <mergeCell ref="H27:Q27"/>
    <mergeCell ref="I21:J21"/>
    <mergeCell ref="I22:J22"/>
    <mergeCell ref="L21:M21"/>
    <mergeCell ref="P21:Q21"/>
    <mergeCell ref="K46:Q46"/>
    <mergeCell ref="Y51:AA51"/>
    <mergeCell ref="W54:X54"/>
    <mergeCell ref="Y52:AA52"/>
    <mergeCell ref="V51:X51"/>
    <mergeCell ref="AC51:AE51"/>
    <mergeCell ref="C1:AS1"/>
    <mergeCell ref="AC52:AE52"/>
    <mergeCell ref="AF52:AH52"/>
    <mergeCell ref="Y49:AE49"/>
    <mergeCell ref="AF49:AL49"/>
    <mergeCell ref="AQ50:AS50"/>
    <mergeCell ref="AM51:AO51"/>
    <mergeCell ref="AF51:AH51"/>
    <mergeCell ref="AJ51:AL51"/>
    <mergeCell ref="AJ50:AL50"/>
    <mergeCell ref="AQ52:AS52"/>
    <mergeCell ref="AJ52:AL52"/>
    <mergeCell ref="AM52:AO52"/>
    <mergeCell ref="AQ51:AS51"/>
    <mergeCell ref="Y48:AE48"/>
    <mergeCell ref="AF48:AL48"/>
    <mergeCell ref="AM48:AS48"/>
    <mergeCell ref="R47:X47"/>
    <mergeCell ref="AF47:AL47"/>
    <mergeCell ref="B50:C50"/>
    <mergeCell ref="D50:F50"/>
    <mergeCell ref="H50:J50"/>
    <mergeCell ref="K50:M50"/>
    <mergeCell ref="AM50:AO50"/>
    <mergeCell ref="AL45:AO45"/>
    <mergeCell ref="AM46:AS46"/>
    <mergeCell ref="AL44:AO44"/>
    <mergeCell ref="AP44:AS44"/>
    <mergeCell ref="AP45:AS45"/>
    <mergeCell ref="B51:C51"/>
    <mergeCell ref="AM49:AS49"/>
    <mergeCell ref="AM47:AS47"/>
    <mergeCell ref="K48:Q48"/>
    <mergeCell ref="R48:X48"/>
    <mergeCell ref="AH44:AK44"/>
    <mergeCell ref="K49:Q49"/>
    <mergeCell ref="AC80:AE80"/>
    <mergeCell ref="Y77:AE77"/>
    <mergeCell ref="AB73:AD73"/>
    <mergeCell ref="Y46:AE46"/>
    <mergeCell ref="AE73:AG73"/>
    <mergeCell ref="V80:X80"/>
    <mergeCell ref="Y80:AA80"/>
    <mergeCell ref="R80:T80"/>
    <mergeCell ref="I83:J83"/>
    <mergeCell ref="B82:C82"/>
    <mergeCell ref="U45:W45"/>
    <mergeCell ref="R46:X46"/>
    <mergeCell ref="K82:M82"/>
    <mergeCell ref="E83:F83"/>
    <mergeCell ref="R45:T45"/>
    <mergeCell ref="O82:Q82"/>
    <mergeCell ref="O81:Q81"/>
    <mergeCell ref="K81:M81"/>
    <mergeCell ref="B44:G44"/>
    <mergeCell ref="AB43:AD43"/>
    <mergeCell ref="AB45:AD45"/>
    <mergeCell ref="O36:Q36"/>
    <mergeCell ref="R36:T36"/>
    <mergeCell ref="V36:X36"/>
    <mergeCell ref="Y36:AA36"/>
    <mergeCell ref="H45:Q45"/>
    <mergeCell ref="AB44:AD44"/>
    <mergeCell ref="B43:G43"/>
    <mergeCell ref="AD37:AE37"/>
    <mergeCell ref="AB42:AD42"/>
    <mergeCell ref="R41:T41"/>
    <mergeCell ref="U41:W41"/>
    <mergeCell ref="X41:AA41"/>
    <mergeCell ref="S37:T37"/>
    <mergeCell ref="W37:X37"/>
    <mergeCell ref="Z37:AA37"/>
    <mergeCell ref="S38:T38"/>
    <mergeCell ref="Z38:AA38"/>
    <mergeCell ref="H36:J36"/>
    <mergeCell ref="K36:M36"/>
    <mergeCell ref="O35:Q35"/>
    <mergeCell ref="H35:J35"/>
    <mergeCell ref="K35:M35"/>
    <mergeCell ref="B42:G42"/>
    <mergeCell ref="AL42:AO42"/>
    <mergeCell ref="R42:T42"/>
    <mergeCell ref="U42:W42"/>
    <mergeCell ref="X42:AA42"/>
    <mergeCell ref="AE42:AG42"/>
    <mergeCell ref="AE41:AG41"/>
    <mergeCell ref="AP43:AS43"/>
    <mergeCell ref="AQ36:AS36"/>
    <mergeCell ref="AH43:AK43"/>
    <mergeCell ref="AL39:AO41"/>
    <mergeCell ref="AL43:AO43"/>
    <mergeCell ref="AP39:AS41"/>
    <mergeCell ref="AP42:AS42"/>
    <mergeCell ref="AJ36:AL36"/>
    <mergeCell ref="AM36:AO36"/>
    <mergeCell ref="AR37:AS37"/>
    <mergeCell ref="E37:F37"/>
    <mergeCell ref="AC34:AE34"/>
    <mergeCell ref="AF35:AH35"/>
    <mergeCell ref="AC35:AE35"/>
    <mergeCell ref="AC36:AE36"/>
    <mergeCell ref="B41:Q41"/>
    <mergeCell ref="AH41:AK41"/>
    <mergeCell ref="V35:X35"/>
    <mergeCell ref="P37:Q37"/>
    <mergeCell ref="D36:F36"/>
    <mergeCell ref="B36:C36"/>
    <mergeCell ref="I38:J38"/>
    <mergeCell ref="Y34:AA34"/>
    <mergeCell ref="AF32:AL32"/>
    <mergeCell ref="AF34:AH34"/>
    <mergeCell ref="K33:Q33"/>
    <mergeCell ref="O34:Q34"/>
    <mergeCell ref="K34:M34"/>
    <mergeCell ref="Y35:AA35"/>
    <mergeCell ref="B34:C34"/>
    <mergeCell ref="K31:Q31"/>
    <mergeCell ref="R31:X31"/>
    <mergeCell ref="R30:X30"/>
    <mergeCell ref="AQ34:AS34"/>
    <mergeCell ref="AJ34:AL34"/>
    <mergeCell ref="AM33:AS33"/>
    <mergeCell ref="R32:X32"/>
    <mergeCell ref="R33:X33"/>
    <mergeCell ref="R34:T34"/>
    <mergeCell ref="V34:X34"/>
    <mergeCell ref="AB26:AD26"/>
    <mergeCell ref="AH26:AK26"/>
    <mergeCell ref="AE28:AG28"/>
    <mergeCell ref="AH28:AK28"/>
    <mergeCell ref="AE26:AG26"/>
    <mergeCell ref="AE29:AG29"/>
    <mergeCell ref="AH29:AK29"/>
    <mergeCell ref="AH27:AK27"/>
    <mergeCell ref="AL27:AO27"/>
    <mergeCell ref="AF33:AL33"/>
    <mergeCell ref="AM35:AO35"/>
    <mergeCell ref="Y30:AE30"/>
    <mergeCell ref="AF30:AL30"/>
    <mergeCell ref="AM30:AS30"/>
    <mergeCell ref="AL29:AO29"/>
    <mergeCell ref="AQ82:AS82"/>
    <mergeCell ref="AB23:AK24"/>
    <mergeCell ref="AL23:AO25"/>
    <mergeCell ref="AC82:AE82"/>
    <mergeCell ref="AF82:AH82"/>
    <mergeCell ref="AJ82:AL82"/>
    <mergeCell ref="AM81:AO81"/>
    <mergeCell ref="AM82:AO82"/>
    <mergeCell ref="AQ81:AS81"/>
    <mergeCell ref="AQ80:AS80"/>
    <mergeCell ref="D82:F82"/>
    <mergeCell ref="H82:J82"/>
    <mergeCell ref="B29:G29"/>
    <mergeCell ref="B31:C31"/>
    <mergeCell ref="D31:J31"/>
    <mergeCell ref="B33:C33"/>
    <mergeCell ref="D33:J33"/>
    <mergeCell ref="D34:F34"/>
    <mergeCell ref="H34:J34"/>
    <mergeCell ref="H29:Q29"/>
    <mergeCell ref="B10:G10"/>
    <mergeCell ref="B25:Q25"/>
    <mergeCell ref="B30:C30"/>
    <mergeCell ref="D30:J30"/>
    <mergeCell ref="B23:Q23"/>
    <mergeCell ref="E21:F21"/>
    <mergeCell ref="P22:Q22"/>
    <mergeCell ref="H10:Q10"/>
    <mergeCell ref="H11:Q11"/>
    <mergeCell ref="H12:Q12"/>
    <mergeCell ref="K80:M80"/>
    <mergeCell ref="R82:T82"/>
    <mergeCell ref="V82:X82"/>
    <mergeCell ref="Y82:AA82"/>
    <mergeCell ref="R81:T81"/>
    <mergeCell ref="V81:X81"/>
    <mergeCell ref="Y81:AA81"/>
    <mergeCell ref="AJ81:AL81"/>
    <mergeCell ref="AF81:AH81"/>
    <mergeCell ref="AC81:AE81"/>
    <mergeCell ref="O80:Q80"/>
    <mergeCell ref="B81:C81"/>
    <mergeCell ref="D81:F81"/>
    <mergeCell ref="H81:J81"/>
    <mergeCell ref="B80:C80"/>
    <mergeCell ref="D80:F80"/>
    <mergeCell ref="H80:J80"/>
    <mergeCell ref="AM78:AS78"/>
    <mergeCell ref="AF79:AL79"/>
    <mergeCell ref="AM79:AS79"/>
    <mergeCell ref="AF78:AL78"/>
    <mergeCell ref="R79:X79"/>
    <mergeCell ref="AF80:AH80"/>
    <mergeCell ref="AJ80:AL80"/>
    <mergeCell ref="AM80:AO80"/>
    <mergeCell ref="AP75:AS75"/>
    <mergeCell ref="Y79:AE79"/>
    <mergeCell ref="AL75:AO75"/>
    <mergeCell ref="AP73:AS73"/>
    <mergeCell ref="AH74:AK74"/>
    <mergeCell ref="AL74:AO74"/>
    <mergeCell ref="AP74:AS74"/>
    <mergeCell ref="AH73:AK73"/>
    <mergeCell ref="AB75:AD75"/>
    <mergeCell ref="AE75:AG75"/>
    <mergeCell ref="Y78:AE78"/>
    <mergeCell ref="B75:G75"/>
    <mergeCell ref="Y76:AE76"/>
    <mergeCell ref="AF76:AL76"/>
    <mergeCell ref="B77:C77"/>
    <mergeCell ref="D77:J77"/>
    <mergeCell ref="K77:Q77"/>
    <mergeCell ref="B78:C78"/>
    <mergeCell ref="AH75:AK75"/>
    <mergeCell ref="H75:Q75"/>
    <mergeCell ref="R77:X77"/>
    <mergeCell ref="AF77:AL77"/>
    <mergeCell ref="AF67:AH67"/>
    <mergeCell ref="AJ67:AL67"/>
    <mergeCell ref="AL73:AO73"/>
    <mergeCell ref="AH72:AK72"/>
    <mergeCell ref="AG69:AH69"/>
    <mergeCell ref="AK69:AL69"/>
    <mergeCell ref="AM76:AS76"/>
    <mergeCell ref="AM77:AS77"/>
    <mergeCell ref="R78:X78"/>
    <mergeCell ref="B79:C79"/>
    <mergeCell ref="Y31:AE31"/>
    <mergeCell ref="Y32:AE32"/>
    <mergeCell ref="Y33:AE33"/>
    <mergeCell ref="R76:X76"/>
    <mergeCell ref="U74:W74"/>
    <mergeCell ref="X74:AA74"/>
    <mergeCell ref="AD68:AE68"/>
    <mergeCell ref="AD69:AE69"/>
    <mergeCell ref="B76:C76"/>
    <mergeCell ref="D76:J76"/>
    <mergeCell ref="K76:Q76"/>
    <mergeCell ref="D79:J79"/>
    <mergeCell ref="D78:J78"/>
    <mergeCell ref="K78:Q78"/>
    <mergeCell ref="K79:Q79"/>
    <mergeCell ref="B74:G74"/>
    <mergeCell ref="AB74:AD74"/>
    <mergeCell ref="AE74:AG74"/>
    <mergeCell ref="B73:G73"/>
    <mergeCell ref="H73:Q73"/>
    <mergeCell ref="H74:Q74"/>
    <mergeCell ref="R73:T73"/>
    <mergeCell ref="U73:W73"/>
    <mergeCell ref="R74:T74"/>
    <mergeCell ref="AP70:AS72"/>
    <mergeCell ref="AB70:AK71"/>
    <mergeCell ref="AL70:AO72"/>
    <mergeCell ref="B71:Q71"/>
    <mergeCell ref="B72:Q72"/>
    <mergeCell ref="AB72:AD72"/>
    <mergeCell ref="AE72:AG72"/>
    <mergeCell ref="B70:Q70"/>
    <mergeCell ref="X72:AA72"/>
    <mergeCell ref="AQ67:AS67"/>
    <mergeCell ref="AG68:AH68"/>
    <mergeCell ref="AK68:AL68"/>
    <mergeCell ref="AN68:AO68"/>
    <mergeCell ref="AR68:AS68"/>
    <mergeCell ref="AM67:AO67"/>
    <mergeCell ref="AQ66:AS66"/>
    <mergeCell ref="B67:C67"/>
    <mergeCell ref="D67:F67"/>
    <mergeCell ref="H67:J67"/>
    <mergeCell ref="K67:M67"/>
    <mergeCell ref="O67:Q67"/>
    <mergeCell ref="R67:T67"/>
    <mergeCell ref="V67:X67"/>
    <mergeCell ref="Y67:AA67"/>
    <mergeCell ref="AC67:AE67"/>
    <mergeCell ref="AC66:AE66"/>
    <mergeCell ref="AF66:AH66"/>
    <mergeCell ref="AJ66:AL66"/>
    <mergeCell ref="AM66:AO66"/>
    <mergeCell ref="AF65:AH65"/>
    <mergeCell ref="AJ65:AL65"/>
    <mergeCell ref="AM65:AO65"/>
    <mergeCell ref="AC65:AE65"/>
    <mergeCell ref="B66:C66"/>
    <mergeCell ref="D66:F66"/>
    <mergeCell ref="H66:J66"/>
    <mergeCell ref="K66:M66"/>
    <mergeCell ref="O66:Q66"/>
    <mergeCell ref="R66:T66"/>
    <mergeCell ref="AM64:AS64"/>
    <mergeCell ref="B65:C65"/>
    <mergeCell ref="D65:F65"/>
    <mergeCell ref="H65:J65"/>
    <mergeCell ref="K65:M65"/>
    <mergeCell ref="O65:Q65"/>
    <mergeCell ref="R65:T65"/>
    <mergeCell ref="V65:X65"/>
    <mergeCell ref="AQ65:AS65"/>
    <mergeCell ref="Y65:AA65"/>
    <mergeCell ref="AF63:AL63"/>
    <mergeCell ref="AM63:AS63"/>
    <mergeCell ref="B62:C62"/>
    <mergeCell ref="D62:J62"/>
    <mergeCell ref="B64:C64"/>
    <mergeCell ref="D64:J64"/>
    <mergeCell ref="K64:Q64"/>
    <mergeCell ref="R64:X64"/>
    <mergeCell ref="Y64:AE64"/>
    <mergeCell ref="AF64:AL64"/>
    <mergeCell ref="AF61:AL61"/>
    <mergeCell ref="AM61:AS61"/>
    <mergeCell ref="B60:G60"/>
    <mergeCell ref="AB60:AD60"/>
    <mergeCell ref="AM62:AS62"/>
    <mergeCell ref="B63:C63"/>
    <mergeCell ref="D63:J63"/>
    <mergeCell ref="K63:Q63"/>
    <mergeCell ref="R63:X63"/>
    <mergeCell ref="Y63:AE63"/>
    <mergeCell ref="K62:Q62"/>
    <mergeCell ref="R62:X62"/>
    <mergeCell ref="Y62:AE62"/>
    <mergeCell ref="AF62:AL62"/>
    <mergeCell ref="AP60:AS60"/>
    <mergeCell ref="B61:C61"/>
    <mergeCell ref="D61:J61"/>
    <mergeCell ref="K61:Q61"/>
    <mergeCell ref="R61:X61"/>
    <mergeCell ref="Y61:AE61"/>
    <mergeCell ref="AP13:AS13"/>
    <mergeCell ref="AF15:AL15"/>
    <mergeCell ref="AE60:AG60"/>
    <mergeCell ref="AH60:AK60"/>
    <mergeCell ref="AL60:AO60"/>
    <mergeCell ref="H60:Q60"/>
    <mergeCell ref="R60:T60"/>
    <mergeCell ref="U60:W60"/>
    <mergeCell ref="AB27:AD27"/>
    <mergeCell ref="AE27:AG27"/>
    <mergeCell ref="AF31:AL31"/>
    <mergeCell ref="AM32:AS32"/>
    <mergeCell ref="AH12:AK12"/>
    <mergeCell ref="AL12:AO12"/>
    <mergeCell ref="AM14:AS14"/>
    <mergeCell ref="AJ20:AL20"/>
    <mergeCell ref="AM20:AO20"/>
    <mergeCell ref="AF19:AH19"/>
    <mergeCell ref="AQ18:AS18"/>
    <mergeCell ref="AF18:AH18"/>
    <mergeCell ref="AH59:AK59"/>
    <mergeCell ref="X27:AA27"/>
    <mergeCell ref="AL59:AO59"/>
    <mergeCell ref="AP59:AS59"/>
    <mergeCell ref="AP11:AS11"/>
    <mergeCell ref="AL58:AO58"/>
    <mergeCell ref="AL26:AO26"/>
    <mergeCell ref="AP28:AS28"/>
    <mergeCell ref="AL28:AO28"/>
    <mergeCell ref="AP29:AS29"/>
    <mergeCell ref="D32:J32"/>
    <mergeCell ref="B59:G59"/>
    <mergeCell ref="AE59:AG59"/>
    <mergeCell ref="D19:F19"/>
    <mergeCell ref="O19:Q19"/>
    <mergeCell ref="AB25:AD25"/>
    <mergeCell ref="AE25:AG25"/>
    <mergeCell ref="AF36:AH36"/>
    <mergeCell ref="AE43:AG43"/>
    <mergeCell ref="R27:T27"/>
    <mergeCell ref="U27:W27"/>
    <mergeCell ref="AB59:AD59"/>
    <mergeCell ref="X28:AA28"/>
    <mergeCell ref="R29:T29"/>
    <mergeCell ref="U29:W29"/>
    <mergeCell ref="AB28:AD28"/>
    <mergeCell ref="AB29:AD29"/>
    <mergeCell ref="AB39:AK40"/>
    <mergeCell ref="AB41:AD41"/>
    <mergeCell ref="AH42:AK42"/>
    <mergeCell ref="B39:Q39"/>
    <mergeCell ref="B40:Q40"/>
    <mergeCell ref="B35:C35"/>
    <mergeCell ref="D35:F35"/>
    <mergeCell ref="B28:G28"/>
    <mergeCell ref="B27:G27"/>
    <mergeCell ref="K30:Q30"/>
    <mergeCell ref="B32:C32"/>
    <mergeCell ref="K32:Q32"/>
    <mergeCell ref="H28:Q28"/>
    <mergeCell ref="B12:G12"/>
    <mergeCell ref="AB12:AD12"/>
    <mergeCell ref="AE12:AG12"/>
    <mergeCell ref="R12:T12"/>
    <mergeCell ref="U12:W12"/>
    <mergeCell ref="X12:AA12"/>
    <mergeCell ref="B11:G11"/>
    <mergeCell ref="B26:G26"/>
    <mergeCell ref="B24:Q24"/>
    <mergeCell ref="W22:X22"/>
    <mergeCell ref="R11:T11"/>
    <mergeCell ref="V20:X20"/>
    <mergeCell ref="R20:T20"/>
    <mergeCell ref="R17:X17"/>
    <mergeCell ref="B15:C15"/>
    <mergeCell ref="D15:J15"/>
    <mergeCell ref="B19:C19"/>
    <mergeCell ref="R19:T19"/>
    <mergeCell ref="V19:X19"/>
    <mergeCell ref="Y19:AA19"/>
    <mergeCell ref="K19:M19"/>
    <mergeCell ref="H19:J19"/>
    <mergeCell ref="AP7:AS9"/>
    <mergeCell ref="B8:Q8"/>
    <mergeCell ref="B9:Q9"/>
    <mergeCell ref="AB9:AD9"/>
    <mergeCell ref="AE9:AG9"/>
    <mergeCell ref="AH9:AK9"/>
    <mergeCell ref="B7:Q7"/>
    <mergeCell ref="AB7:AK8"/>
    <mergeCell ref="AL7:AO9"/>
    <mergeCell ref="R7:AA8"/>
    <mergeCell ref="AE10:AG10"/>
    <mergeCell ref="AE13:AG13"/>
    <mergeCell ref="AH13:AK13"/>
    <mergeCell ref="AM18:AO18"/>
    <mergeCell ref="AL13:AO13"/>
    <mergeCell ref="AE11:AG11"/>
    <mergeCell ref="AH11:AK11"/>
    <mergeCell ref="AL10:AO10"/>
    <mergeCell ref="AH10:AK10"/>
    <mergeCell ref="AL11:AO11"/>
    <mergeCell ref="AP10:AS10"/>
    <mergeCell ref="Y16:AE16"/>
    <mergeCell ref="AF20:AH20"/>
    <mergeCell ref="AF16:AL16"/>
    <mergeCell ref="AF14:AL14"/>
    <mergeCell ref="AQ19:AS19"/>
    <mergeCell ref="AM16:AS16"/>
    <mergeCell ref="AM17:AS17"/>
    <mergeCell ref="AF17:AL17"/>
    <mergeCell ref="AP12:AS12"/>
    <mergeCell ref="U11:W11"/>
    <mergeCell ref="AB10:AD10"/>
    <mergeCell ref="X11:AA11"/>
    <mergeCell ref="AB13:AD13"/>
    <mergeCell ref="AB11:AD11"/>
    <mergeCell ref="R13:T13"/>
    <mergeCell ref="U13:W13"/>
    <mergeCell ref="X13:AA13"/>
    <mergeCell ref="AM15:AS15"/>
    <mergeCell ref="R15:X15"/>
    <mergeCell ref="R14:X14"/>
    <mergeCell ref="Y15:AE15"/>
    <mergeCell ref="Y14:AE14"/>
    <mergeCell ref="R16:X16"/>
    <mergeCell ref="Y17:AE17"/>
    <mergeCell ref="O18:Q18"/>
    <mergeCell ref="B18:C18"/>
    <mergeCell ref="D18:F18"/>
    <mergeCell ref="D17:J17"/>
    <mergeCell ref="B17:C17"/>
    <mergeCell ref="K17:Q17"/>
    <mergeCell ref="AC18:AE18"/>
    <mergeCell ref="V18:X18"/>
    <mergeCell ref="R18:T18"/>
    <mergeCell ref="K15:Q15"/>
    <mergeCell ref="D14:J14"/>
    <mergeCell ref="K14:Q14"/>
    <mergeCell ref="B13:G13"/>
    <mergeCell ref="B14:C14"/>
    <mergeCell ref="H13:Q13"/>
    <mergeCell ref="B16:C16"/>
    <mergeCell ref="D16:J16"/>
    <mergeCell ref="K16:Q16"/>
    <mergeCell ref="B58:G58"/>
    <mergeCell ref="I37:J37"/>
    <mergeCell ref="L37:M37"/>
    <mergeCell ref="E38:F38"/>
    <mergeCell ref="H26:Q26"/>
    <mergeCell ref="H18:J18"/>
    <mergeCell ref="K18:M18"/>
    <mergeCell ref="Y20:AA20"/>
    <mergeCell ref="AC20:AE20"/>
    <mergeCell ref="AD21:AE21"/>
    <mergeCell ref="S21:T21"/>
    <mergeCell ref="H20:J20"/>
    <mergeCell ref="K20:M20"/>
    <mergeCell ref="O20:Q20"/>
    <mergeCell ref="Z21:AA21"/>
    <mergeCell ref="B55:Q55"/>
    <mergeCell ref="AB55:AK56"/>
    <mergeCell ref="AJ19:AL19"/>
    <mergeCell ref="AD22:AE22"/>
    <mergeCell ref="D20:F20"/>
    <mergeCell ref="AM19:AO19"/>
    <mergeCell ref="AC19:AE19"/>
    <mergeCell ref="AL55:AO57"/>
    <mergeCell ref="W21:X21"/>
    <mergeCell ref="B20:C20"/>
    <mergeCell ref="Y18:AA18"/>
    <mergeCell ref="AB58:AD58"/>
    <mergeCell ref="AE58:AG58"/>
    <mergeCell ref="AP23:AS25"/>
    <mergeCell ref="AH25:AK25"/>
    <mergeCell ref="AP26:AS26"/>
    <mergeCell ref="AP27:AS27"/>
    <mergeCell ref="AJ18:AL18"/>
    <mergeCell ref="AP55:AS57"/>
    <mergeCell ref="AQ20:AS20"/>
    <mergeCell ref="B56:Q56"/>
    <mergeCell ref="B57:Q57"/>
    <mergeCell ref="AB57:AD57"/>
    <mergeCell ref="AE57:AG57"/>
    <mergeCell ref="AH58:AK58"/>
    <mergeCell ref="AP58:AS58"/>
  </mergeCells>
  <phoneticPr fontId="0" type="noConversion"/>
  <conditionalFormatting sqref="C21:AS22 C53:AS54 C68:AS69 C83:AS84 C37:AS38">
    <cfRule type="cellIs" dxfId="17" priority="51" stopIfTrue="1" operator="equal">
      <formula>0</formula>
    </cfRule>
  </conditionalFormatting>
  <conditionalFormatting sqref="C21:C22">
    <cfRule type="expression" dxfId="16" priority="34" stopIfTrue="1">
      <formula>$E$21=0</formula>
    </cfRule>
  </conditionalFormatting>
  <conditionalFormatting sqref="C53:C54">
    <cfRule type="expression" dxfId="15" priority="28" stopIfTrue="1">
      <formula>$E$53=0</formula>
    </cfRule>
  </conditionalFormatting>
  <conditionalFormatting sqref="C68:C69">
    <cfRule type="expression" dxfId="14" priority="25" stopIfTrue="1">
      <formula>$E$68=0</formula>
    </cfRule>
  </conditionalFormatting>
  <conditionalFormatting sqref="C83:C84">
    <cfRule type="expression" dxfId="13" priority="22" stopIfTrue="1">
      <formula>$E$83=0</formula>
    </cfRule>
  </conditionalFormatting>
  <conditionalFormatting sqref="R7:AA13 R23:AA29 R39:AA45 R55:AA60 R70:AA75">
    <cfRule type="expression" dxfId="12" priority="21" stopIfTrue="1">
      <formula>$AV$3="Sets"</formula>
    </cfRule>
  </conditionalFormatting>
  <pageMargins left="0.25" right="0.25" top="0.5" bottom="0.25" header="0.5" footer="0.5"/>
  <pageSetup fitToHeight="2" orientation="portrait" r:id="rId1"/>
  <headerFooter alignWithMargins="0"/>
  <webPublishItems count="1">
    <webPublishItem id="2546" divId="New Results Templates_2546" sourceType="sheet" destinationFile="C:\Documents and Settings\jspellman\Desktop\5-5 Pag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5"/>
  <sheetViews>
    <sheetView topLeftCell="B46" zoomScaleNormal="100" workbookViewId="0">
      <selection activeCell="A2" sqref="A2"/>
    </sheetView>
  </sheetViews>
  <sheetFormatPr defaultRowHeight="13.2" x14ac:dyDescent="0.25"/>
  <cols>
    <col min="1" max="1" width="6.109375" hidden="1" customWidth="1"/>
    <col min="2" max="2" width="2" style="3" bestFit="1" customWidth="1"/>
    <col min="3" max="3" width="13.109375" style="1" bestFit="1" customWidth="1"/>
    <col min="4" max="4" width="7.88671875" style="1" customWidth="1"/>
    <col min="5" max="46" width="1.6640625" style="1" customWidth="1"/>
  </cols>
  <sheetData>
    <row r="1" spans="1:49" x14ac:dyDescent="0.25">
      <c r="W1" s="1" t="s">
        <v>46</v>
      </c>
    </row>
    <row r="2" spans="1:49" x14ac:dyDescent="0.25">
      <c r="V2" s="1" t="s">
        <v>47</v>
      </c>
      <c r="AW2" s="58">
        <f>'Tournament Results Data'!AV2</f>
        <v>0</v>
      </c>
    </row>
    <row r="3" spans="1:49" x14ac:dyDescent="0.25">
      <c r="C3" s="5" t="str">
        <f>'Tournament Results Data'!$B$1</f>
        <v xml:space="preserve">Tournament:  </v>
      </c>
      <c r="D3" s="129">
        <f>'Tournament Results Data'!$C$1</f>
        <v>0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R3" s="15"/>
      <c r="AS3" s="15"/>
      <c r="AT3" s="15"/>
      <c r="AW3">
        <f>'Tournament Results Data'!AV3</f>
        <v>0</v>
      </c>
    </row>
    <row r="4" spans="1:49" x14ac:dyDescent="0.25">
      <c r="C4" s="5"/>
      <c r="AR4" s="15"/>
      <c r="AS4" s="15"/>
      <c r="AT4" s="15"/>
    </row>
    <row r="5" spans="1:49" x14ac:dyDescent="0.25">
      <c r="B5" s="135" t="str">
        <f>'Tournament Results Data'!$B$3</f>
        <v xml:space="preserve">Date:  </v>
      </c>
      <c r="C5" s="135"/>
      <c r="D5" s="134">
        <f>'Tournament Results Data'!$C$3</f>
        <v>0</v>
      </c>
      <c r="E5" s="134"/>
      <c r="F5" s="134"/>
      <c r="G5" s="134"/>
      <c r="H5" s="134"/>
      <c r="I5" s="134"/>
      <c r="J5" s="134"/>
      <c r="K5" s="134"/>
      <c r="L5" s="134"/>
      <c r="M5" s="134"/>
      <c r="AR5" s="15"/>
      <c r="AS5" s="15"/>
      <c r="AT5" s="15"/>
    </row>
    <row r="6" spans="1:49" x14ac:dyDescent="0.25">
      <c r="C6" s="5"/>
      <c r="AR6" s="15"/>
      <c r="AS6" s="15"/>
      <c r="AT6" s="15"/>
    </row>
    <row r="7" spans="1:49" x14ac:dyDescent="0.25">
      <c r="C7" s="5" t="str">
        <f>'Tournament Results Data'!$B$5</f>
        <v xml:space="preserve">Site:  </v>
      </c>
      <c r="D7" s="129">
        <f>'Tournament Results Data'!$C$5</f>
        <v>0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R7" s="15"/>
      <c r="AS7" s="15"/>
      <c r="AT7" s="15"/>
    </row>
    <row r="8" spans="1:49" x14ac:dyDescent="0.25">
      <c r="B8" s="2"/>
      <c r="C8" s="2"/>
      <c r="D8" s="2"/>
      <c r="E8" s="14"/>
      <c r="F8" s="14"/>
      <c r="G8" s="14"/>
      <c r="H8" s="2"/>
      <c r="I8" s="15"/>
      <c r="J8" s="15"/>
      <c r="K8" s="15"/>
      <c r="L8" s="14"/>
      <c r="M8" s="14"/>
      <c r="N8" s="14"/>
      <c r="O8" s="2"/>
      <c r="P8" s="15"/>
      <c r="Q8" s="15"/>
      <c r="R8" s="15"/>
      <c r="S8" s="14"/>
      <c r="T8" s="14"/>
      <c r="U8" s="14"/>
      <c r="V8" s="2"/>
      <c r="W8" s="15"/>
      <c r="X8" s="15"/>
      <c r="Y8" s="15"/>
      <c r="Z8" s="14"/>
      <c r="AA8" s="14"/>
      <c r="AB8" s="14"/>
      <c r="AC8" s="2"/>
      <c r="AD8" s="15"/>
      <c r="AE8" s="15"/>
      <c r="AF8" s="15"/>
      <c r="AG8" s="14"/>
      <c r="AH8" s="14"/>
      <c r="AI8" s="14"/>
      <c r="AJ8" s="2"/>
      <c r="AK8" s="15"/>
      <c r="AL8" s="15"/>
      <c r="AM8" s="15"/>
      <c r="AN8" s="14"/>
      <c r="AO8" s="14"/>
      <c r="AP8" s="14"/>
      <c r="AQ8" s="2"/>
      <c r="AR8" s="15"/>
      <c r="AS8" s="15"/>
      <c r="AT8" s="15"/>
    </row>
    <row r="9" spans="1:49" ht="13.8" thickBot="1" x14ac:dyDescent="0.3">
      <c r="B9" s="2"/>
      <c r="C9" s="2"/>
      <c r="D9" s="2"/>
      <c r="E9" s="14"/>
      <c r="F9" s="14"/>
      <c r="G9" s="14"/>
      <c r="H9" s="2"/>
      <c r="I9" s="15"/>
      <c r="J9" s="15"/>
      <c r="K9" s="15"/>
      <c r="L9" s="14"/>
      <c r="M9" s="14"/>
      <c r="N9" s="14"/>
      <c r="O9" s="2"/>
      <c r="P9" s="15"/>
      <c r="Q9" s="15"/>
      <c r="R9" s="15"/>
      <c r="S9" s="14"/>
      <c r="T9" s="14"/>
      <c r="U9" s="14"/>
      <c r="V9" s="2"/>
      <c r="W9" s="15"/>
      <c r="X9" s="15"/>
      <c r="Y9" s="15"/>
      <c r="Z9" s="14"/>
      <c r="AA9" s="14"/>
      <c r="AB9" s="14"/>
      <c r="AC9" s="2"/>
      <c r="AD9" s="15"/>
      <c r="AE9" s="15"/>
      <c r="AF9" s="15"/>
      <c r="AG9" s="14"/>
      <c r="AH9" s="14"/>
      <c r="AI9" s="14"/>
      <c r="AJ9" s="2"/>
      <c r="AK9" s="15"/>
      <c r="AL9" s="15"/>
      <c r="AM9" s="15"/>
      <c r="AN9" s="14"/>
      <c r="AO9" s="14"/>
      <c r="AP9" s="14"/>
      <c r="AQ9" s="2"/>
      <c r="AR9" s="15"/>
      <c r="AS9" s="15"/>
      <c r="AT9" s="15"/>
    </row>
    <row r="10" spans="1:49" x14ac:dyDescent="0.25">
      <c r="B10" s="6"/>
      <c r="C10" s="90" t="str">
        <f>'Tournament Results Data'!B7</f>
        <v>Pool A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89" t="str">
        <f>'Tournament Results Data'!R7</f>
        <v>Matches</v>
      </c>
      <c r="T10" s="90"/>
      <c r="U10" s="90"/>
      <c r="V10" s="90"/>
      <c r="W10" s="90"/>
      <c r="X10" s="90"/>
      <c r="Y10" s="90"/>
      <c r="Z10" s="90"/>
      <c r="AA10" s="90"/>
      <c r="AB10" s="91"/>
      <c r="AC10" s="89" t="str">
        <f>'Tournament Results Data'!AB7</f>
        <v>Sets</v>
      </c>
      <c r="AD10" s="90"/>
      <c r="AE10" s="90"/>
      <c r="AF10" s="90"/>
      <c r="AG10" s="90"/>
      <c r="AH10" s="90"/>
      <c r="AI10" s="90"/>
      <c r="AJ10" s="90"/>
      <c r="AK10" s="90"/>
      <c r="AL10" s="91"/>
      <c r="AM10" s="77" t="str">
        <f>'Tournament Results Data'!AL7</f>
        <v>Point
Diff</v>
      </c>
      <c r="AN10" s="78"/>
      <c r="AO10" s="78"/>
      <c r="AP10" s="102"/>
      <c r="AQ10" s="77" t="str">
        <f>'Tournament Results Data'!AP7</f>
        <v>Finish Place</v>
      </c>
      <c r="AR10" s="78"/>
      <c r="AS10" s="78"/>
      <c r="AT10" s="79"/>
    </row>
    <row r="11" spans="1:49" ht="5.25" customHeight="1" x14ac:dyDescent="0.25">
      <c r="A11" s="34" t="e">
        <f>'Tournament Results Data'!#REF!</f>
        <v>#REF!</v>
      </c>
      <c r="B11" s="7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92"/>
      <c r="T11" s="93"/>
      <c r="U11" s="93"/>
      <c r="V11" s="93"/>
      <c r="W11" s="93"/>
      <c r="X11" s="93"/>
      <c r="Y11" s="93"/>
      <c r="Z11" s="93"/>
      <c r="AA11" s="93"/>
      <c r="AB11" s="94"/>
      <c r="AC11" s="92"/>
      <c r="AD11" s="93"/>
      <c r="AE11" s="93"/>
      <c r="AF11" s="93"/>
      <c r="AG11" s="93"/>
      <c r="AH11" s="93"/>
      <c r="AI11" s="93"/>
      <c r="AJ11" s="93"/>
      <c r="AK11" s="93"/>
      <c r="AL11" s="94"/>
      <c r="AM11" s="80"/>
      <c r="AN11" s="81"/>
      <c r="AO11" s="81"/>
      <c r="AP11" s="103"/>
      <c r="AQ11" s="80"/>
      <c r="AR11" s="81"/>
      <c r="AS11" s="81"/>
      <c r="AT11" s="82"/>
    </row>
    <row r="12" spans="1:49" x14ac:dyDescent="0.25">
      <c r="A12" s="33" t="e">
        <f>'Tournament Results Data'!#REF!</f>
        <v>#REF!</v>
      </c>
      <c r="B12" s="7"/>
      <c r="C12" s="62" t="str">
        <f>'Tournament Results Data'!B9</f>
        <v>Teams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 t="str">
        <f>'Tournament Results Data'!R9</f>
        <v>Won</v>
      </c>
      <c r="T12" s="64"/>
      <c r="U12" s="65"/>
      <c r="V12" s="63" t="str">
        <f>'Tournament Results Data'!U9</f>
        <v>Lost</v>
      </c>
      <c r="W12" s="64"/>
      <c r="X12" s="65"/>
      <c r="Y12" s="63" t="str">
        <f>'Tournament Results Data'!X9</f>
        <v>%</v>
      </c>
      <c r="Z12" s="64"/>
      <c r="AA12" s="64"/>
      <c r="AB12" s="65"/>
      <c r="AC12" s="63" t="str">
        <f>'Tournament Results Data'!AB9</f>
        <v>Won</v>
      </c>
      <c r="AD12" s="64"/>
      <c r="AE12" s="65"/>
      <c r="AF12" s="63" t="str">
        <f>'Tournament Results Data'!AE9</f>
        <v>Lost</v>
      </c>
      <c r="AG12" s="64"/>
      <c r="AH12" s="65"/>
      <c r="AI12" s="63" t="str">
        <f>'Tournament Results Data'!AH9</f>
        <v>%</v>
      </c>
      <c r="AJ12" s="64"/>
      <c r="AK12" s="64"/>
      <c r="AL12" s="65"/>
      <c r="AM12" s="83"/>
      <c r="AN12" s="84"/>
      <c r="AO12" s="84"/>
      <c r="AP12" s="104"/>
      <c r="AQ12" s="83"/>
      <c r="AR12" s="84"/>
      <c r="AS12" s="84"/>
      <c r="AT12" s="85"/>
    </row>
    <row r="13" spans="1:49" ht="25.5" customHeight="1" x14ac:dyDescent="0.25">
      <c r="A13" s="35" t="e">
        <f>'Tournament Results Data'!#REF!</f>
        <v>#REF!</v>
      </c>
      <c r="B13" s="8">
        <f>'Tournament Results Data'!A10</f>
        <v>0</v>
      </c>
      <c r="C13" s="128">
        <f>'Tournament Results Data'!B10</f>
        <v>0</v>
      </c>
      <c r="D13" s="110"/>
      <c r="E13" s="110"/>
      <c r="F13" s="110"/>
      <c r="G13" s="110"/>
      <c r="H13" s="110"/>
      <c r="I13" s="128">
        <f>'Tournament Results Data'!H10</f>
        <v>0</v>
      </c>
      <c r="J13" s="110"/>
      <c r="K13" s="110"/>
      <c r="L13" s="110"/>
      <c r="M13" s="110"/>
      <c r="N13" s="110"/>
      <c r="O13" s="110"/>
      <c r="P13" s="110"/>
      <c r="Q13" s="110"/>
      <c r="R13" s="110"/>
      <c r="S13" s="74"/>
      <c r="T13" s="75"/>
      <c r="U13" s="76"/>
      <c r="V13" s="116"/>
      <c r="W13" s="117"/>
      <c r="X13" s="118"/>
      <c r="Y13" s="66"/>
      <c r="Z13" s="67"/>
      <c r="AA13" s="67"/>
      <c r="AB13" s="68"/>
      <c r="AC13" s="63"/>
      <c r="AD13" s="75"/>
      <c r="AE13" s="76"/>
      <c r="AF13" s="63"/>
      <c r="AG13" s="75"/>
      <c r="AH13" s="76"/>
      <c r="AI13" s="66"/>
      <c r="AJ13" s="67"/>
      <c r="AK13" s="67"/>
      <c r="AL13" s="68"/>
      <c r="AM13" s="66"/>
      <c r="AN13" s="67"/>
      <c r="AO13" s="67"/>
      <c r="AP13" s="68"/>
      <c r="AQ13" s="63"/>
      <c r="AR13" s="64"/>
      <c r="AS13" s="64"/>
      <c r="AT13" s="115"/>
    </row>
    <row r="14" spans="1:49" ht="25.5" customHeight="1" x14ac:dyDescent="0.25">
      <c r="A14" s="35" t="e">
        <f>'Tournament Results Data'!#REF!</f>
        <v>#REF!</v>
      </c>
      <c r="B14" s="8">
        <f>'Tournament Results Data'!A11</f>
        <v>0</v>
      </c>
      <c r="C14" s="128">
        <f>'Tournament Results Data'!B11</f>
        <v>0</v>
      </c>
      <c r="D14" s="110"/>
      <c r="E14" s="110"/>
      <c r="F14" s="110"/>
      <c r="G14" s="110"/>
      <c r="H14" s="110"/>
      <c r="I14" s="128">
        <f>'Tournament Results Data'!H11</f>
        <v>0</v>
      </c>
      <c r="J14" s="110"/>
      <c r="K14" s="110"/>
      <c r="L14" s="110"/>
      <c r="M14" s="110"/>
      <c r="N14" s="110"/>
      <c r="O14" s="110"/>
      <c r="P14" s="110"/>
      <c r="Q14" s="110"/>
      <c r="R14" s="110"/>
      <c r="S14" s="74"/>
      <c r="T14" s="75"/>
      <c r="U14" s="76"/>
      <c r="V14" s="116"/>
      <c r="W14" s="117"/>
      <c r="X14" s="118"/>
      <c r="Y14" s="66"/>
      <c r="Z14" s="67"/>
      <c r="AA14" s="67"/>
      <c r="AB14" s="68"/>
      <c r="AC14" s="63"/>
      <c r="AD14" s="75"/>
      <c r="AE14" s="76"/>
      <c r="AF14" s="63"/>
      <c r="AG14" s="75"/>
      <c r="AH14" s="76"/>
      <c r="AI14" s="66"/>
      <c r="AJ14" s="67"/>
      <c r="AK14" s="67"/>
      <c r="AL14" s="68"/>
      <c r="AM14" s="66"/>
      <c r="AN14" s="67"/>
      <c r="AO14" s="67"/>
      <c r="AP14" s="68"/>
      <c r="AQ14" s="63"/>
      <c r="AR14" s="64"/>
      <c r="AS14" s="64"/>
      <c r="AT14" s="115"/>
    </row>
    <row r="15" spans="1:49" ht="25.5" customHeight="1" x14ac:dyDescent="0.25">
      <c r="A15" s="35" t="e">
        <f>'Tournament Results Data'!#REF!</f>
        <v>#REF!</v>
      </c>
      <c r="B15" s="8">
        <f>'Tournament Results Data'!A12</f>
        <v>0</v>
      </c>
      <c r="C15" s="128">
        <f>'Tournament Results Data'!B12</f>
        <v>0</v>
      </c>
      <c r="D15" s="110"/>
      <c r="E15" s="110"/>
      <c r="F15" s="110"/>
      <c r="G15" s="110"/>
      <c r="H15" s="110"/>
      <c r="I15" s="128">
        <f>'Tournament Results Data'!H12</f>
        <v>0</v>
      </c>
      <c r="J15" s="110"/>
      <c r="K15" s="110"/>
      <c r="L15" s="110"/>
      <c r="M15" s="110"/>
      <c r="N15" s="110"/>
      <c r="O15" s="110"/>
      <c r="P15" s="110"/>
      <c r="Q15" s="110"/>
      <c r="R15" s="110"/>
      <c r="S15" s="74"/>
      <c r="T15" s="75"/>
      <c r="U15" s="76"/>
      <c r="V15" s="116"/>
      <c r="W15" s="117"/>
      <c r="X15" s="118"/>
      <c r="Y15" s="66"/>
      <c r="Z15" s="67"/>
      <c r="AA15" s="67"/>
      <c r="AB15" s="68"/>
      <c r="AC15" s="63"/>
      <c r="AD15" s="75"/>
      <c r="AE15" s="76"/>
      <c r="AF15" s="63"/>
      <c r="AG15" s="75"/>
      <c r="AH15" s="76"/>
      <c r="AI15" s="66"/>
      <c r="AJ15" s="67"/>
      <c r="AK15" s="67"/>
      <c r="AL15" s="68"/>
      <c r="AM15" s="66"/>
      <c r="AN15" s="67"/>
      <c r="AO15" s="67"/>
      <c r="AP15" s="68"/>
      <c r="AQ15" s="63"/>
      <c r="AR15" s="64"/>
      <c r="AS15" s="64"/>
      <c r="AT15" s="115"/>
    </row>
    <row r="16" spans="1:49" ht="25.5" customHeight="1" x14ac:dyDescent="0.25">
      <c r="A16" s="35" t="e">
        <f>'Tournament Results Data'!#REF!</f>
        <v>#REF!</v>
      </c>
      <c r="B16" s="8">
        <f>'Tournament Results Data'!$A$13</f>
        <v>0</v>
      </c>
      <c r="C16" s="128">
        <f>'Tournament Results Data'!B13</f>
        <v>0</v>
      </c>
      <c r="D16" s="110"/>
      <c r="E16" s="110"/>
      <c r="F16" s="110"/>
      <c r="G16" s="110"/>
      <c r="H16" s="110"/>
      <c r="I16" s="128">
        <f>'Tournament Results Data'!H13</f>
        <v>0</v>
      </c>
      <c r="J16" s="110"/>
      <c r="K16" s="110"/>
      <c r="L16" s="110"/>
      <c r="M16" s="110"/>
      <c r="N16" s="110"/>
      <c r="O16" s="110"/>
      <c r="P16" s="110"/>
      <c r="Q16" s="110"/>
      <c r="R16" s="110"/>
      <c r="S16" s="74"/>
      <c r="T16" s="75"/>
      <c r="U16" s="76"/>
      <c r="V16" s="116"/>
      <c r="W16" s="117"/>
      <c r="X16" s="118"/>
      <c r="Y16" s="66"/>
      <c r="Z16" s="67"/>
      <c r="AA16" s="67"/>
      <c r="AB16" s="68"/>
      <c r="AC16" s="63"/>
      <c r="AD16" s="75"/>
      <c r="AE16" s="76"/>
      <c r="AF16" s="63"/>
      <c r="AG16" s="75"/>
      <c r="AH16" s="76"/>
      <c r="AI16" s="66"/>
      <c r="AJ16" s="67"/>
      <c r="AK16" s="67"/>
      <c r="AL16" s="68"/>
      <c r="AM16" s="66"/>
      <c r="AN16" s="67"/>
      <c r="AO16" s="67"/>
      <c r="AP16" s="68"/>
      <c r="AQ16" s="63"/>
      <c r="AR16" s="64"/>
      <c r="AS16" s="64"/>
      <c r="AT16" s="115"/>
    </row>
    <row r="17" spans="2:46" x14ac:dyDescent="0.25">
      <c r="B17" s="7"/>
      <c r="C17" s="92"/>
      <c r="D17" s="94"/>
      <c r="E17" s="92"/>
      <c r="F17" s="93"/>
      <c r="G17" s="93"/>
      <c r="H17" s="93"/>
      <c r="I17" s="93"/>
      <c r="J17" s="93"/>
      <c r="K17" s="94"/>
      <c r="L17" s="92"/>
      <c r="M17" s="93"/>
      <c r="N17" s="93"/>
      <c r="O17" s="93"/>
      <c r="P17" s="93"/>
      <c r="Q17" s="93"/>
      <c r="R17" s="94"/>
      <c r="S17" s="92"/>
      <c r="T17" s="93"/>
      <c r="U17" s="93"/>
      <c r="V17" s="93"/>
      <c r="W17" s="93"/>
      <c r="X17" s="93"/>
      <c r="Y17" s="94"/>
      <c r="Z17" s="92"/>
      <c r="AA17" s="93"/>
      <c r="AB17" s="93"/>
      <c r="AC17" s="93"/>
      <c r="AD17" s="93"/>
      <c r="AE17" s="93"/>
      <c r="AF17" s="94"/>
      <c r="AG17" s="92"/>
      <c r="AH17" s="93"/>
      <c r="AI17" s="93"/>
      <c r="AJ17" s="93"/>
      <c r="AK17" s="93"/>
      <c r="AL17" s="93"/>
      <c r="AM17" s="94"/>
      <c r="AN17" s="92"/>
      <c r="AO17" s="93"/>
      <c r="AP17" s="93"/>
      <c r="AQ17" s="93"/>
      <c r="AR17" s="93"/>
      <c r="AS17" s="93"/>
      <c r="AT17" s="136"/>
    </row>
    <row r="18" spans="2:46" x14ac:dyDescent="0.25">
      <c r="B18" s="7"/>
      <c r="C18" s="63" t="str">
        <f>'Tournament Results Data'!B15</f>
        <v>Time</v>
      </c>
      <c r="D18" s="65"/>
      <c r="E18" s="63" t="str">
        <f>'Tournament Results Data'!D15</f>
        <v>8:30 AM</v>
      </c>
      <c r="F18" s="64"/>
      <c r="G18" s="64"/>
      <c r="H18" s="64"/>
      <c r="I18" s="64"/>
      <c r="J18" s="64"/>
      <c r="K18" s="65"/>
      <c r="L18" s="63" t="str">
        <f>'Tournament Results Data'!K15</f>
        <v>9:30 AM</v>
      </c>
      <c r="M18" s="64"/>
      <c r="N18" s="64"/>
      <c r="O18" s="64"/>
      <c r="P18" s="64"/>
      <c r="Q18" s="64"/>
      <c r="R18" s="65"/>
      <c r="S18" s="63" t="str">
        <f>'Tournament Results Data'!R15</f>
        <v>ASAP</v>
      </c>
      <c r="T18" s="64"/>
      <c r="U18" s="64"/>
      <c r="V18" s="64"/>
      <c r="W18" s="64"/>
      <c r="X18" s="64"/>
      <c r="Y18" s="65"/>
      <c r="Z18" s="63" t="str">
        <f>'Tournament Results Data'!Y15</f>
        <v>ASAP</v>
      </c>
      <c r="AA18" s="64"/>
      <c r="AB18" s="64"/>
      <c r="AC18" s="64"/>
      <c r="AD18" s="64"/>
      <c r="AE18" s="64"/>
      <c r="AF18" s="65"/>
      <c r="AG18" s="63" t="str">
        <f>'Tournament Results Data'!AF15</f>
        <v>ASAP</v>
      </c>
      <c r="AH18" s="64"/>
      <c r="AI18" s="64"/>
      <c r="AJ18" s="64"/>
      <c r="AK18" s="64"/>
      <c r="AL18" s="64"/>
      <c r="AM18" s="65"/>
      <c r="AN18" s="63" t="str">
        <f>'Tournament Results Data'!AM15</f>
        <v>ASAP</v>
      </c>
      <c r="AO18" s="64"/>
      <c r="AP18" s="64"/>
      <c r="AQ18" s="64"/>
      <c r="AR18" s="64"/>
      <c r="AS18" s="64"/>
      <c r="AT18" s="115"/>
    </row>
    <row r="19" spans="2:46" x14ac:dyDescent="0.25">
      <c r="B19" s="7"/>
      <c r="C19" s="63" t="str">
        <f>'Tournament Results Data'!B16</f>
        <v>Match #</v>
      </c>
      <c r="D19" s="65"/>
      <c r="E19" s="63" t="str">
        <f>'Tournament Results Data'!D16</f>
        <v>1</v>
      </c>
      <c r="F19" s="64"/>
      <c r="G19" s="64"/>
      <c r="H19" s="64"/>
      <c r="I19" s="64"/>
      <c r="J19" s="64"/>
      <c r="K19" s="65"/>
      <c r="L19" s="63" t="str">
        <f>'Tournament Results Data'!K16</f>
        <v>2</v>
      </c>
      <c r="M19" s="64"/>
      <c r="N19" s="64"/>
      <c r="O19" s="64"/>
      <c r="P19" s="64"/>
      <c r="Q19" s="64"/>
      <c r="R19" s="65"/>
      <c r="S19" s="63" t="str">
        <f>'Tournament Results Data'!R16</f>
        <v>3</v>
      </c>
      <c r="T19" s="64"/>
      <c r="U19" s="64"/>
      <c r="V19" s="64"/>
      <c r="W19" s="64"/>
      <c r="X19" s="64"/>
      <c r="Y19" s="65"/>
      <c r="Z19" s="63" t="str">
        <f>'Tournament Results Data'!Y16</f>
        <v>4</v>
      </c>
      <c r="AA19" s="64"/>
      <c r="AB19" s="64"/>
      <c r="AC19" s="64"/>
      <c r="AD19" s="64"/>
      <c r="AE19" s="64"/>
      <c r="AF19" s="65"/>
      <c r="AG19" s="63" t="str">
        <f>'Tournament Results Data'!AF16</f>
        <v>5</v>
      </c>
      <c r="AH19" s="64"/>
      <c r="AI19" s="64"/>
      <c r="AJ19" s="64"/>
      <c r="AK19" s="64"/>
      <c r="AL19" s="64"/>
      <c r="AM19" s="65"/>
      <c r="AN19" s="63" t="str">
        <f>'Tournament Results Data'!AM16</f>
        <v>6</v>
      </c>
      <c r="AO19" s="64"/>
      <c r="AP19" s="64"/>
      <c r="AQ19" s="64"/>
      <c r="AR19" s="64"/>
      <c r="AS19" s="64"/>
      <c r="AT19" s="115"/>
    </row>
    <row r="20" spans="2:46" x14ac:dyDescent="0.25">
      <c r="B20" s="7"/>
      <c r="C20" s="63" t="str">
        <f>'Tournament Results Data'!B17</f>
        <v>Match(Work)</v>
      </c>
      <c r="D20" s="65"/>
      <c r="E20" s="63" t="str">
        <f>'Tournament Results Data'!D17</f>
        <v>1 vs 3 (2)</v>
      </c>
      <c r="F20" s="64"/>
      <c r="G20" s="64"/>
      <c r="H20" s="64"/>
      <c r="I20" s="64"/>
      <c r="J20" s="64"/>
      <c r="K20" s="65"/>
      <c r="L20" s="63" t="str">
        <f>'Tournament Results Data'!K17</f>
        <v>2 vs 4 (1)</v>
      </c>
      <c r="M20" s="64"/>
      <c r="N20" s="64"/>
      <c r="O20" s="64"/>
      <c r="P20" s="64"/>
      <c r="Q20" s="64"/>
      <c r="R20" s="65"/>
      <c r="S20" s="63" t="str">
        <f>'Tournament Results Data'!R17</f>
        <v>1 vs 4 (3)</v>
      </c>
      <c r="T20" s="64"/>
      <c r="U20" s="64"/>
      <c r="V20" s="64"/>
      <c r="W20" s="64"/>
      <c r="X20" s="64"/>
      <c r="Y20" s="65"/>
      <c r="Z20" s="63" t="str">
        <f>'Tournament Results Data'!Y17</f>
        <v>2 vs 3 (1)</v>
      </c>
      <c r="AA20" s="64"/>
      <c r="AB20" s="64"/>
      <c r="AC20" s="64"/>
      <c r="AD20" s="64"/>
      <c r="AE20" s="64"/>
      <c r="AF20" s="65"/>
      <c r="AG20" s="63" t="str">
        <f>'Tournament Results Data'!AF17</f>
        <v>3 vs 4 (2)</v>
      </c>
      <c r="AH20" s="64"/>
      <c r="AI20" s="64"/>
      <c r="AJ20" s="64"/>
      <c r="AK20" s="64"/>
      <c r="AL20" s="64"/>
      <c r="AM20" s="65"/>
      <c r="AN20" s="63" t="str">
        <f>'Tournament Results Data'!AM17</f>
        <v>1 vs 2 (4)</v>
      </c>
      <c r="AO20" s="64"/>
      <c r="AP20" s="64"/>
      <c r="AQ20" s="64"/>
      <c r="AR20" s="64"/>
      <c r="AS20" s="64"/>
      <c r="AT20" s="115"/>
    </row>
    <row r="21" spans="2:46" ht="20.25" customHeight="1" x14ac:dyDescent="0.25">
      <c r="B21" s="7"/>
      <c r="C21" s="63" t="str">
        <f>'Tournament Results Data'!B18</f>
        <v>Score Set 1</v>
      </c>
      <c r="D21" s="65"/>
      <c r="E21" s="138"/>
      <c r="F21" s="139"/>
      <c r="G21" s="139"/>
      <c r="H21" s="4" t="str">
        <f>'Tournament Results Data'!G18</f>
        <v>-</v>
      </c>
      <c r="I21" s="128"/>
      <c r="J21" s="128"/>
      <c r="K21" s="137"/>
      <c r="L21" s="138"/>
      <c r="M21" s="139"/>
      <c r="N21" s="139"/>
      <c r="O21" s="4" t="str">
        <f>'Tournament Results Data'!N18</f>
        <v>-</v>
      </c>
      <c r="P21" s="128"/>
      <c r="Q21" s="128"/>
      <c r="R21" s="137"/>
      <c r="S21" s="138"/>
      <c r="T21" s="139"/>
      <c r="U21" s="139"/>
      <c r="V21" s="4" t="str">
        <f>'Tournament Results Data'!U18</f>
        <v>-</v>
      </c>
      <c r="W21" s="128"/>
      <c r="X21" s="128"/>
      <c r="Y21" s="137"/>
      <c r="Z21" s="138"/>
      <c r="AA21" s="139"/>
      <c r="AB21" s="139"/>
      <c r="AC21" s="4" t="str">
        <f>'Tournament Results Data'!AB18</f>
        <v>-</v>
      </c>
      <c r="AD21" s="128"/>
      <c r="AE21" s="128"/>
      <c r="AF21" s="137"/>
      <c r="AG21" s="138"/>
      <c r="AH21" s="139"/>
      <c r="AI21" s="139"/>
      <c r="AJ21" s="4" t="str">
        <f>'Tournament Results Data'!AI18</f>
        <v>-</v>
      </c>
      <c r="AK21" s="128"/>
      <c r="AL21" s="128"/>
      <c r="AM21" s="137"/>
      <c r="AN21" s="138"/>
      <c r="AO21" s="139"/>
      <c r="AP21" s="139"/>
      <c r="AQ21" s="4" t="str">
        <f>'Tournament Results Data'!AP18</f>
        <v>-</v>
      </c>
      <c r="AR21" s="128"/>
      <c r="AS21" s="128"/>
      <c r="AT21" s="140"/>
    </row>
    <row r="22" spans="2:46" ht="20.25" customHeight="1" x14ac:dyDescent="0.25">
      <c r="B22" s="7"/>
      <c r="C22" s="63" t="str">
        <f>'Tournament Results Data'!B19</f>
        <v>Score Set 2</v>
      </c>
      <c r="D22" s="65"/>
      <c r="E22" s="138"/>
      <c r="F22" s="139"/>
      <c r="G22" s="139"/>
      <c r="H22" s="4" t="str">
        <f>'Tournament Results Data'!G19</f>
        <v>-</v>
      </c>
      <c r="I22" s="128"/>
      <c r="J22" s="128"/>
      <c r="K22" s="137"/>
      <c r="L22" s="138"/>
      <c r="M22" s="139"/>
      <c r="N22" s="139"/>
      <c r="O22" s="4" t="str">
        <f>'Tournament Results Data'!N19</f>
        <v>-</v>
      </c>
      <c r="P22" s="128"/>
      <c r="Q22" s="128"/>
      <c r="R22" s="137"/>
      <c r="S22" s="138"/>
      <c r="T22" s="139"/>
      <c r="U22" s="139"/>
      <c r="V22" s="4" t="str">
        <f>'Tournament Results Data'!U19</f>
        <v>-</v>
      </c>
      <c r="W22" s="128"/>
      <c r="X22" s="128"/>
      <c r="Y22" s="137"/>
      <c r="Z22" s="138"/>
      <c r="AA22" s="139"/>
      <c r="AB22" s="139"/>
      <c r="AC22" s="4" t="str">
        <f>'Tournament Results Data'!AB19</f>
        <v>-</v>
      </c>
      <c r="AD22" s="128"/>
      <c r="AE22" s="128"/>
      <c r="AF22" s="137"/>
      <c r="AG22" s="138"/>
      <c r="AH22" s="139"/>
      <c r="AI22" s="139"/>
      <c r="AJ22" s="4" t="str">
        <f>'Tournament Results Data'!AI19</f>
        <v>-</v>
      </c>
      <c r="AK22" s="128"/>
      <c r="AL22" s="128"/>
      <c r="AM22" s="137"/>
      <c r="AN22" s="138"/>
      <c r="AO22" s="139"/>
      <c r="AP22" s="139"/>
      <c r="AQ22" s="4" t="str">
        <f>'Tournament Results Data'!AP19</f>
        <v>-</v>
      </c>
      <c r="AR22" s="128"/>
      <c r="AS22" s="128"/>
      <c r="AT22" s="140"/>
    </row>
    <row r="23" spans="2:46" ht="20.25" customHeight="1" thickBot="1" x14ac:dyDescent="0.3">
      <c r="B23" s="9"/>
      <c r="C23" s="107" t="str">
        <f>'Tournament Results Data'!B20</f>
        <v>Score Set 3</v>
      </c>
      <c r="D23" s="108"/>
      <c r="E23" s="132"/>
      <c r="F23" s="133"/>
      <c r="G23" s="133"/>
      <c r="H23" s="11" t="str">
        <f>'Tournament Results Data'!G20</f>
        <v>-</v>
      </c>
      <c r="I23" s="130"/>
      <c r="J23" s="130"/>
      <c r="K23" s="131"/>
      <c r="L23" s="132"/>
      <c r="M23" s="133"/>
      <c r="N23" s="133"/>
      <c r="O23" s="11" t="str">
        <f>'Tournament Results Data'!N20</f>
        <v>-</v>
      </c>
      <c r="P23" s="130"/>
      <c r="Q23" s="130"/>
      <c r="R23" s="131"/>
      <c r="S23" s="132"/>
      <c r="T23" s="133"/>
      <c r="U23" s="133"/>
      <c r="V23" s="11" t="str">
        <f>'Tournament Results Data'!U20</f>
        <v>-</v>
      </c>
      <c r="W23" s="130"/>
      <c r="X23" s="130"/>
      <c r="Y23" s="131"/>
      <c r="Z23" s="132"/>
      <c r="AA23" s="133"/>
      <c r="AB23" s="133"/>
      <c r="AC23" s="11" t="str">
        <f>'Tournament Results Data'!AB20</f>
        <v>-</v>
      </c>
      <c r="AD23" s="130"/>
      <c r="AE23" s="130"/>
      <c r="AF23" s="131"/>
      <c r="AG23" s="132"/>
      <c r="AH23" s="133"/>
      <c r="AI23" s="133"/>
      <c r="AJ23" s="11" t="str">
        <f>'Tournament Results Data'!AI20</f>
        <v>-</v>
      </c>
      <c r="AK23" s="130"/>
      <c r="AL23" s="130"/>
      <c r="AM23" s="131"/>
      <c r="AN23" s="132"/>
      <c r="AO23" s="133"/>
      <c r="AP23" s="133"/>
      <c r="AQ23" s="11" t="str">
        <f>'Tournament Results Data'!AP20</f>
        <v>-</v>
      </c>
      <c r="AR23" s="130"/>
      <c r="AS23" s="130"/>
      <c r="AT23" s="146"/>
    </row>
    <row r="24" spans="2:46" x14ac:dyDescent="0.25">
      <c r="B24" s="2"/>
      <c r="C24" s="2"/>
      <c r="D24" s="2"/>
      <c r="E24" s="14"/>
      <c r="F24" s="14"/>
      <c r="G24" s="14"/>
      <c r="H24" s="2"/>
      <c r="I24" s="15"/>
      <c r="J24" s="15"/>
      <c r="K24" s="15"/>
      <c r="L24" s="14"/>
      <c r="M24" s="14"/>
      <c r="N24" s="14"/>
      <c r="O24" s="2"/>
      <c r="P24" s="15"/>
      <c r="Q24" s="15"/>
      <c r="R24" s="15"/>
      <c r="S24" s="14"/>
      <c r="T24" s="14"/>
      <c r="U24" s="14"/>
      <c r="V24" s="2"/>
      <c r="W24" s="15"/>
      <c r="X24" s="15"/>
      <c r="Y24" s="15"/>
      <c r="Z24" s="14"/>
      <c r="AA24" s="14"/>
      <c r="AB24" s="14"/>
      <c r="AC24" s="2"/>
      <c r="AD24" s="15"/>
      <c r="AE24" s="15"/>
      <c r="AF24" s="15"/>
      <c r="AG24" s="14"/>
      <c r="AH24" s="14"/>
      <c r="AI24" s="14"/>
      <c r="AJ24" s="2"/>
      <c r="AK24" s="15"/>
      <c r="AL24" s="15"/>
      <c r="AM24" s="15"/>
      <c r="AN24" s="14"/>
      <c r="AO24" s="14"/>
      <c r="AP24" s="14"/>
      <c r="AQ24" s="2"/>
      <c r="AR24" s="15"/>
      <c r="AS24" s="15"/>
      <c r="AT24" s="15"/>
    </row>
    <row r="25" spans="2:46" x14ac:dyDescent="0.25">
      <c r="C25" s="5" t="str">
        <f>'Tournament Results Data'!$B$1</f>
        <v xml:space="preserve">Tournament:  </v>
      </c>
      <c r="D25" s="129">
        <f>'Tournament Results Data'!$C$1</f>
        <v>0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R25" s="15"/>
      <c r="AS25" s="15"/>
      <c r="AT25" s="15"/>
    </row>
    <row r="26" spans="2:46" x14ac:dyDescent="0.25">
      <c r="C26" s="5"/>
      <c r="AR26" s="15"/>
      <c r="AS26" s="15"/>
      <c r="AT26" s="15"/>
    </row>
    <row r="27" spans="2:46" x14ac:dyDescent="0.25">
      <c r="B27" s="135" t="str">
        <f>'Tournament Results Data'!$B$3</f>
        <v xml:space="preserve">Date:  </v>
      </c>
      <c r="C27" s="135"/>
      <c r="D27" s="134">
        <f>'Tournament Results Data'!$C$3</f>
        <v>0</v>
      </c>
      <c r="E27" s="134"/>
      <c r="F27" s="134"/>
      <c r="G27" s="134"/>
      <c r="H27" s="134"/>
      <c r="I27" s="134"/>
      <c r="AR27" s="15"/>
      <c r="AS27" s="15"/>
      <c r="AT27" s="15"/>
    </row>
    <row r="28" spans="2:46" x14ac:dyDescent="0.25">
      <c r="C28" s="5"/>
      <c r="AR28" s="15"/>
      <c r="AS28" s="15"/>
      <c r="AT28" s="15"/>
    </row>
    <row r="29" spans="2:46" x14ac:dyDescent="0.25">
      <c r="C29" s="5" t="str">
        <f>'Tournament Results Data'!$B$5</f>
        <v xml:space="preserve">Site:  </v>
      </c>
      <c r="D29" s="129">
        <f>'Tournament Results Data'!$C$5</f>
        <v>0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R29" s="15"/>
      <c r="AS29" s="15"/>
      <c r="AT29" s="15"/>
    </row>
    <row r="30" spans="2:46" x14ac:dyDescent="0.25">
      <c r="B30" s="2"/>
      <c r="C30" s="2"/>
      <c r="D30" s="2"/>
      <c r="E30" s="14"/>
      <c r="F30" s="14"/>
      <c r="G30" s="14"/>
      <c r="H30" s="2"/>
      <c r="I30" s="15"/>
      <c r="J30" s="15"/>
      <c r="K30" s="15"/>
      <c r="L30" s="14"/>
      <c r="M30" s="14"/>
      <c r="N30" s="14"/>
      <c r="O30" s="2"/>
      <c r="P30" s="15"/>
      <c r="Q30" s="15"/>
      <c r="R30" s="15"/>
      <c r="S30" s="14"/>
      <c r="T30" s="14"/>
      <c r="U30" s="14"/>
      <c r="V30" s="2"/>
      <c r="W30" s="15"/>
      <c r="X30" s="15"/>
      <c r="Y30" s="15"/>
      <c r="Z30" s="14"/>
      <c r="AA30" s="14"/>
      <c r="AB30" s="14"/>
      <c r="AC30" s="2"/>
      <c r="AD30" s="15"/>
      <c r="AE30" s="15"/>
      <c r="AF30" s="15"/>
      <c r="AG30" s="14"/>
      <c r="AH30" s="14"/>
      <c r="AI30" s="14"/>
      <c r="AJ30" s="2"/>
      <c r="AK30" s="15"/>
      <c r="AL30" s="15"/>
      <c r="AM30" s="15"/>
      <c r="AN30" s="14"/>
      <c r="AO30" s="14"/>
      <c r="AP30" s="14"/>
      <c r="AQ30" s="2"/>
      <c r="AR30" s="15"/>
      <c r="AS30" s="15"/>
      <c r="AT30" s="15"/>
    </row>
    <row r="31" spans="2:46" ht="13.8" thickBot="1" x14ac:dyDescent="0.3">
      <c r="B31" s="2"/>
      <c r="C31" s="2"/>
      <c r="D31" s="2"/>
      <c r="E31" s="14"/>
      <c r="F31" s="14"/>
      <c r="G31" s="14"/>
      <c r="H31" s="2"/>
      <c r="I31" s="15"/>
      <c r="J31" s="15"/>
      <c r="K31" s="15"/>
      <c r="L31" s="14"/>
      <c r="M31" s="14"/>
      <c r="N31" s="14"/>
      <c r="O31" s="2"/>
      <c r="P31" s="15"/>
      <c r="Q31" s="15"/>
      <c r="R31" s="15"/>
      <c r="S31" s="14"/>
      <c r="T31" s="14"/>
      <c r="U31" s="14"/>
      <c r="V31" s="2"/>
      <c r="W31" s="15"/>
      <c r="X31" s="15"/>
      <c r="Y31" s="15"/>
      <c r="Z31" s="14"/>
      <c r="AA31" s="14"/>
      <c r="AB31" s="14"/>
      <c r="AC31" s="2"/>
      <c r="AD31" s="15"/>
      <c r="AE31" s="15"/>
      <c r="AF31" s="15"/>
      <c r="AG31" s="14"/>
      <c r="AH31" s="14"/>
      <c r="AI31" s="14"/>
      <c r="AJ31" s="2"/>
      <c r="AK31" s="15"/>
      <c r="AL31" s="15"/>
      <c r="AM31" s="15"/>
      <c r="AN31" s="14"/>
      <c r="AO31" s="14"/>
      <c r="AP31" s="14"/>
      <c r="AQ31" s="2"/>
      <c r="AR31" s="15"/>
      <c r="AS31" s="15"/>
      <c r="AT31" s="15"/>
    </row>
    <row r="32" spans="2:46" x14ac:dyDescent="0.25">
      <c r="B32" s="6"/>
      <c r="C32" s="90" t="str">
        <f>'Tournament Results Data'!B23</f>
        <v>Pool B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89" t="str">
        <f>'Tournament Results Data'!R23</f>
        <v>Matches</v>
      </c>
      <c r="T32" s="90"/>
      <c r="U32" s="90"/>
      <c r="V32" s="90"/>
      <c r="W32" s="90"/>
      <c r="X32" s="90"/>
      <c r="Y32" s="90"/>
      <c r="Z32" s="90"/>
      <c r="AA32" s="90"/>
      <c r="AB32" s="91"/>
      <c r="AC32" s="89" t="str">
        <f>'Tournament Results Data'!AB23</f>
        <v>Sets</v>
      </c>
      <c r="AD32" s="90"/>
      <c r="AE32" s="90"/>
      <c r="AF32" s="90"/>
      <c r="AG32" s="90"/>
      <c r="AH32" s="90"/>
      <c r="AI32" s="90"/>
      <c r="AJ32" s="90"/>
      <c r="AK32" s="90"/>
      <c r="AL32" s="91"/>
      <c r="AM32" s="77" t="str">
        <f>'Tournament Results Data'!AL23</f>
        <v>Point
Diff</v>
      </c>
      <c r="AN32" s="78"/>
      <c r="AO32" s="78"/>
      <c r="AP32" s="102"/>
      <c r="AQ32" s="77" t="str">
        <f>'Tournament Results Data'!AP23</f>
        <v>Finish Place</v>
      </c>
      <c r="AR32" s="78"/>
      <c r="AS32" s="78"/>
      <c r="AT32" s="79"/>
    </row>
    <row r="33" spans="2:46" ht="6" customHeight="1" x14ac:dyDescent="0.25">
      <c r="B33" s="7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92"/>
      <c r="T33" s="93"/>
      <c r="U33" s="93"/>
      <c r="V33" s="93"/>
      <c r="W33" s="93"/>
      <c r="X33" s="93"/>
      <c r="Y33" s="93"/>
      <c r="Z33" s="93"/>
      <c r="AA33" s="93"/>
      <c r="AB33" s="94"/>
      <c r="AC33" s="92"/>
      <c r="AD33" s="93"/>
      <c r="AE33" s="93"/>
      <c r="AF33" s="93"/>
      <c r="AG33" s="93"/>
      <c r="AH33" s="93"/>
      <c r="AI33" s="93"/>
      <c r="AJ33" s="93"/>
      <c r="AK33" s="93"/>
      <c r="AL33" s="94"/>
      <c r="AM33" s="80"/>
      <c r="AN33" s="81"/>
      <c r="AO33" s="81"/>
      <c r="AP33" s="103"/>
      <c r="AQ33" s="80"/>
      <c r="AR33" s="81"/>
      <c r="AS33" s="81"/>
      <c r="AT33" s="82"/>
    </row>
    <row r="34" spans="2:46" x14ac:dyDescent="0.25">
      <c r="B34" s="7"/>
      <c r="C34" s="62" t="str">
        <f>'Tournament Results Data'!B25</f>
        <v>Teams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3" t="str">
        <f>'Tournament Results Data'!R25</f>
        <v>Won</v>
      </c>
      <c r="T34" s="64"/>
      <c r="U34" s="65"/>
      <c r="V34" s="63" t="str">
        <f>'Tournament Results Data'!U25</f>
        <v>Lost</v>
      </c>
      <c r="W34" s="64"/>
      <c r="X34" s="65"/>
      <c r="Y34" s="63" t="str">
        <f>'Tournament Results Data'!X25</f>
        <v>%</v>
      </c>
      <c r="Z34" s="64"/>
      <c r="AA34" s="64"/>
      <c r="AB34" s="65"/>
      <c r="AC34" s="63" t="str">
        <f>'Tournament Results Data'!AB25</f>
        <v>Won</v>
      </c>
      <c r="AD34" s="64"/>
      <c r="AE34" s="65"/>
      <c r="AF34" s="63" t="str">
        <f>'Tournament Results Data'!AE25</f>
        <v>Lost</v>
      </c>
      <c r="AG34" s="64"/>
      <c r="AH34" s="65"/>
      <c r="AI34" s="63" t="str">
        <f>'Tournament Results Data'!AH25</f>
        <v>%</v>
      </c>
      <c r="AJ34" s="64"/>
      <c r="AK34" s="64"/>
      <c r="AL34" s="65"/>
      <c r="AM34" s="83"/>
      <c r="AN34" s="84"/>
      <c r="AO34" s="84"/>
      <c r="AP34" s="104"/>
      <c r="AQ34" s="83"/>
      <c r="AR34" s="84"/>
      <c r="AS34" s="84"/>
      <c r="AT34" s="85"/>
    </row>
    <row r="35" spans="2:46" ht="25.5" customHeight="1" x14ac:dyDescent="0.25">
      <c r="B35" s="8" t="s">
        <v>28</v>
      </c>
      <c r="C35" s="110">
        <f>'Tournament Results Data'!B26</f>
        <v>0</v>
      </c>
      <c r="D35" s="110"/>
      <c r="E35" s="110"/>
      <c r="F35" s="110"/>
      <c r="G35" s="110"/>
      <c r="H35" s="110"/>
      <c r="I35" s="110">
        <f>'Tournament Results Data'!H26</f>
        <v>0</v>
      </c>
      <c r="J35" s="110"/>
      <c r="K35" s="110"/>
      <c r="L35" s="110"/>
      <c r="M35" s="110"/>
      <c r="N35" s="110"/>
      <c r="O35" s="110"/>
      <c r="P35" s="110"/>
      <c r="Q35" s="110"/>
      <c r="R35" s="110"/>
      <c r="S35" s="74"/>
      <c r="T35" s="75"/>
      <c r="U35" s="76"/>
      <c r="V35" s="116"/>
      <c r="W35" s="117"/>
      <c r="X35" s="118"/>
      <c r="Y35" s="66"/>
      <c r="Z35" s="67"/>
      <c r="AA35" s="67"/>
      <c r="AB35" s="68"/>
      <c r="AC35" s="74"/>
      <c r="AD35" s="75"/>
      <c r="AE35" s="76"/>
      <c r="AF35" s="74"/>
      <c r="AG35" s="75"/>
      <c r="AH35" s="76"/>
      <c r="AI35" s="66"/>
      <c r="AJ35" s="67"/>
      <c r="AK35" s="67"/>
      <c r="AL35" s="68"/>
      <c r="AM35" s="66"/>
      <c r="AN35" s="67"/>
      <c r="AO35" s="67"/>
      <c r="AP35" s="68"/>
      <c r="AQ35" s="63"/>
      <c r="AR35" s="64"/>
      <c r="AS35" s="64"/>
      <c r="AT35" s="115"/>
    </row>
    <row r="36" spans="2:46" ht="25.5" customHeight="1" x14ac:dyDescent="0.25">
      <c r="B36" s="8" t="s">
        <v>29</v>
      </c>
      <c r="C36" s="110">
        <f>'Tournament Results Data'!B27</f>
        <v>0</v>
      </c>
      <c r="D36" s="110"/>
      <c r="E36" s="110"/>
      <c r="F36" s="110"/>
      <c r="G36" s="110"/>
      <c r="H36" s="110"/>
      <c r="I36" s="110">
        <f>'Tournament Results Data'!H27</f>
        <v>0</v>
      </c>
      <c r="J36" s="110"/>
      <c r="K36" s="110"/>
      <c r="L36" s="110"/>
      <c r="M36" s="110"/>
      <c r="N36" s="110"/>
      <c r="O36" s="110"/>
      <c r="P36" s="110"/>
      <c r="Q36" s="110"/>
      <c r="R36" s="110"/>
      <c r="S36" s="74"/>
      <c r="T36" s="75"/>
      <c r="U36" s="76"/>
      <c r="V36" s="116"/>
      <c r="W36" s="117"/>
      <c r="X36" s="118"/>
      <c r="Y36" s="66"/>
      <c r="Z36" s="67"/>
      <c r="AA36" s="67"/>
      <c r="AB36" s="68"/>
      <c r="AC36" s="74"/>
      <c r="AD36" s="75"/>
      <c r="AE36" s="76"/>
      <c r="AF36" s="74"/>
      <c r="AG36" s="75"/>
      <c r="AH36" s="76"/>
      <c r="AI36" s="66"/>
      <c r="AJ36" s="67"/>
      <c r="AK36" s="67"/>
      <c r="AL36" s="68"/>
      <c r="AM36" s="66"/>
      <c r="AN36" s="67"/>
      <c r="AO36" s="67"/>
      <c r="AP36" s="68"/>
      <c r="AQ36" s="63"/>
      <c r="AR36" s="64"/>
      <c r="AS36" s="64"/>
      <c r="AT36" s="115"/>
    </row>
    <row r="37" spans="2:46" ht="25.5" customHeight="1" x14ac:dyDescent="0.25">
      <c r="B37" s="8" t="s">
        <v>30</v>
      </c>
      <c r="C37" s="110">
        <f>'Tournament Results Data'!B28</f>
        <v>0</v>
      </c>
      <c r="D37" s="110"/>
      <c r="E37" s="110"/>
      <c r="F37" s="110"/>
      <c r="G37" s="110"/>
      <c r="H37" s="110"/>
      <c r="I37" s="110">
        <f>'Tournament Results Data'!H28</f>
        <v>0</v>
      </c>
      <c r="J37" s="110"/>
      <c r="K37" s="110"/>
      <c r="L37" s="110"/>
      <c r="M37" s="110"/>
      <c r="N37" s="110"/>
      <c r="O37" s="110"/>
      <c r="P37" s="110"/>
      <c r="Q37" s="110"/>
      <c r="R37" s="110"/>
      <c r="S37" s="74"/>
      <c r="T37" s="75"/>
      <c r="U37" s="76"/>
      <c r="V37" s="116"/>
      <c r="W37" s="117"/>
      <c r="X37" s="118"/>
      <c r="Y37" s="66"/>
      <c r="Z37" s="67"/>
      <c r="AA37" s="67"/>
      <c r="AB37" s="68"/>
      <c r="AC37" s="74"/>
      <c r="AD37" s="75"/>
      <c r="AE37" s="76"/>
      <c r="AF37" s="74"/>
      <c r="AG37" s="75"/>
      <c r="AH37" s="76"/>
      <c r="AI37" s="66"/>
      <c r="AJ37" s="67"/>
      <c r="AK37" s="67"/>
      <c r="AL37" s="68"/>
      <c r="AM37" s="66"/>
      <c r="AN37" s="67"/>
      <c r="AO37" s="67"/>
      <c r="AP37" s="68"/>
      <c r="AQ37" s="63"/>
      <c r="AR37" s="64"/>
      <c r="AS37" s="64"/>
      <c r="AT37" s="115"/>
    </row>
    <row r="38" spans="2:46" ht="25.5" customHeight="1" x14ac:dyDescent="0.25">
      <c r="B38" s="8" t="s">
        <v>31</v>
      </c>
      <c r="C38" s="110">
        <f>'Tournament Results Data'!B29</f>
        <v>0</v>
      </c>
      <c r="D38" s="110"/>
      <c r="E38" s="110"/>
      <c r="F38" s="110"/>
      <c r="G38" s="110"/>
      <c r="H38" s="110"/>
      <c r="I38" s="110">
        <f>'Tournament Results Data'!H29</f>
        <v>0</v>
      </c>
      <c r="J38" s="110"/>
      <c r="K38" s="110"/>
      <c r="L38" s="110"/>
      <c r="M38" s="110"/>
      <c r="N38" s="110"/>
      <c r="O38" s="110"/>
      <c r="P38" s="110"/>
      <c r="Q38" s="110"/>
      <c r="R38" s="110"/>
      <c r="S38" s="74"/>
      <c r="T38" s="75"/>
      <c r="U38" s="76"/>
      <c r="V38" s="116"/>
      <c r="W38" s="117"/>
      <c r="X38" s="118"/>
      <c r="Y38" s="66"/>
      <c r="Z38" s="67"/>
      <c r="AA38" s="67"/>
      <c r="AB38" s="68"/>
      <c r="AC38" s="74"/>
      <c r="AD38" s="75"/>
      <c r="AE38" s="76"/>
      <c r="AF38" s="74"/>
      <c r="AG38" s="75"/>
      <c r="AH38" s="76"/>
      <c r="AI38" s="66"/>
      <c r="AJ38" s="67"/>
      <c r="AK38" s="67"/>
      <c r="AL38" s="68"/>
      <c r="AM38" s="66"/>
      <c r="AN38" s="67"/>
      <c r="AO38" s="67"/>
      <c r="AP38" s="68"/>
      <c r="AQ38" s="63"/>
      <c r="AR38" s="64"/>
      <c r="AS38" s="64"/>
      <c r="AT38" s="115"/>
    </row>
    <row r="39" spans="2:46" x14ac:dyDescent="0.25">
      <c r="B39" s="7"/>
      <c r="C39" s="92"/>
      <c r="D39" s="94"/>
      <c r="E39" s="92"/>
      <c r="F39" s="93"/>
      <c r="G39" s="93"/>
      <c r="H39" s="93"/>
      <c r="I39" s="93"/>
      <c r="J39" s="93"/>
      <c r="K39" s="94"/>
      <c r="L39" s="92"/>
      <c r="M39" s="93"/>
      <c r="N39" s="93"/>
      <c r="O39" s="93"/>
      <c r="P39" s="93"/>
      <c r="Q39" s="93"/>
      <c r="R39" s="94"/>
      <c r="S39" s="92"/>
      <c r="T39" s="93"/>
      <c r="U39" s="93"/>
      <c r="V39" s="93"/>
      <c r="W39" s="93"/>
      <c r="X39" s="93"/>
      <c r="Y39" s="94"/>
      <c r="Z39" s="92"/>
      <c r="AA39" s="93"/>
      <c r="AB39" s="93"/>
      <c r="AC39" s="93"/>
      <c r="AD39" s="93"/>
      <c r="AE39" s="93"/>
      <c r="AF39" s="94"/>
      <c r="AG39" s="92"/>
      <c r="AH39" s="93"/>
      <c r="AI39" s="93"/>
      <c r="AJ39" s="93"/>
      <c r="AK39" s="93"/>
      <c r="AL39" s="93"/>
      <c r="AM39" s="94"/>
      <c r="AN39" s="92"/>
      <c r="AO39" s="93"/>
      <c r="AP39" s="93"/>
      <c r="AQ39" s="93"/>
      <c r="AR39" s="93"/>
      <c r="AS39" s="93"/>
      <c r="AT39" s="136"/>
    </row>
    <row r="40" spans="2:46" x14ac:dyDescent="0.25">
      <c r="B40" s="7"/>
      <c r="C40" s="63" t="s">
        <v>9</v>
      </c>
      <c r="D40" s="65"/>
      <c r="E40" s="63" t="str">
        <f>'Tournament Results Data'!D31</f>
        <v>8:30 AM</v>
      </c>
      <c r="F40" s="64"/>
      <c r="G40" s="64"/>
      <c r="H40" s="64"/>
      <c r="I40" s="64"/>
      <c r="J40" s="64"/>
      <c r="K40" s="65"/>
      <c r="L40" s="63" t="str">
        <f>'Tournament Results Data'!K31</f>
        <v>9:30 AM</v>
      </c>
      <c r="M40" s="64"/>
      <c r="N40" s="64"/>
      <c r="O40" s="64"/>
      <c r="P40" s="64"/>
      <c r="Q40" s="64"/>
      <c r="R40" s="65"/>
      <c r="S40" s="63" t="str">
        <f>'Tournament Results Data'!R31</f>
        <v>ASAP</v>
      </c>
      <c r="T40" s="64"/>
      <c r="U40" s="64"/>
      <c r="V40" s="64"/>
      <c r="W40" s="64"/>
      <c r="X40" s="64"/>
      <c r="Y40" s="65"/>
      <c r="Z40" s="63" t="str">
        <f>'Tournament Results Data'!Y31</f>
        <v>ASAP</v>
      </c>
      <c r="AA40" s="64"/>
      <c r="AB40" s="64"/>
      <c r="AC40" s="64"/>
      <c r="AD40" s="64"/>
      <c r="AE40" s="64"/>
      <c r="AF40" s="65"/>
      <c r="AG40" s="63" t="str">
        <f>'Tournament Results Data'!AF31</f>
        <v>ASAP</v>
      </c>
      <c r="AH40" s="64"/>
      <c r="AI40" s="64"/>
      <c r="AJ40" s="64"/>
      <c r="AK40" s="64"/>
      <c r="AL40" s="64"/>
      <c r="AM40" s="65"/>
      <c r="AN40" s="63" t="str">
        <f>'Tournament Results Data'!AM31</f>
        <v>ASAP</v>
      </c>
      <c r="AO40" s="64"/>
      <c r="AP40" s="64"/>
      <c r="AQ40" s="64"/>
      <c r="AR40" s="64"/>
      <c r="AS40" s="64"/>
      <c r="AT40" s="115"/>
    </row>
    <row r="41" spans="2:46" x14ac:dyDescent="0.25">
      <c r="B41" s="7"/>
      <c r="C41" s="63" t="s">
        <v>13</v>
      </c>
      <c r="D41" s="65"/>
      <c r="E41" s="63" t="str">
        <f>'Tournament Results Data'!D32</f>
        <v>1</v>
      </c>
      <c r="F41" s="64"/>
      <c r="G41" s="64"/>
      <c r="H41" s="64"/>
      <c r="I41" s="64"/>
      <c r="J41" s="64"/>
      <c r="K41" s="65"/>
      <c r="L41" s="63" t="str">
        <f>'Tournament Results Data'!K32</f>
        <v>2</v>
      </c>
      <c r="M41" s="64"/>
      <c r="N41" s="64"/>
      <c r="O41" s="64"/>
      <c r="P41" s="64"/>
      <c r="Q41" s="64"/>
      <c r="R41" s="65"/>
      <c r="S41" s="63" t="str">
        <f>'Tournament Results Data'!R32</f>
        <v>3</v>
      </c>
      <c r="T41" s="64"/>
      <c r="U41" s="64"/>
      <c r="V41" s="64"/>
      <c r="W41" s="64"/>
      <c r="X41" s="64"/>
      <c r="Y41" s="65"/>
      <c r="Z41" s="63" t="str">
        <f>'Tournament Results Data'!Y32</f>
        <v>4</v>
      </c>
      <c r="AA41" s="64"/>
      <c r="AB41" s="64"/>
      <c r="AC41" s="64"/>
      <c r="AD41" s="64"/>
      <c r="AE41" s="64"/>
      <c r="AF41" s="65"/>
      <c r="AG41" s="63" t="str">
        <f>'Tournament Results Data'!AF32</f>
        <v>5</v>
      </c>
      <c r="AH41" s="64"/>
      <c r="AI41" s="64"/>
      <c r="AJ41" s="64"/>
      <c r="AK41" s="64"/>
      <c r="AL41" s="64"/>
      <c r="AM41" s="65"/>
      <c r="AN41" s="63" t="str">
        <f>'Tournament Results Data'!AM32</f>
        <v>6</v>
      </c>
      <c r="AO41" s="64"/>
      <c r="AP41" s="64"/>
      <c r="AQ41" s="64"/>
      <c r="AR41" s="64"/>
      <c r="AS41" s="64"/>
      <c r="AT41" s="115"/>
    </row>
    <row r="42" spans="2:46" x14ac:dyDescent="0.25">
      <c r="B42" s="7"/>
      <c r="C42" s="63" t="s">
        <v>16</v>
      </c>
      <c r="D42" s="65"/>
      <c r="E42" s="63" t="str">
        <f>'Tournament Results Data'!D33</f>
        <v>1 vs 3 (2)</v>
      </c>
      <c r="F42" s="64"/>
      <c r="G42" s="64"/>
      <c r="H42" s="64"/>
      <c r="I42" s="64"/>
      <c r="J42" s="64"/>
      <c r="K42" s="65"/>
      <c r="L42" s="63" t="str">
        <f>'Tournament Results Data'!K33</f>
        <v>2 vs 4 (1)</v>
      </c>
      <c r="M42" s="64"/>
      <c r="N42" s="64"/>
      <c r="O42" s="64"/>
      <c r="P42" s="64"/>
      <c r="Q42" s="64"/>
      <c r="R42" s="65"/>
      <c r="S42" s="63" t="str">
        <f>'Tournament Results Data'!R33</f>
        <v>1 vs 4 (3)</v>
      </c>
      <c r="T42" s="64"/>
      <c r="U42" s="64"/>
      <c r="V42" s="64"/>
      <c r="W42" s="64"/>
      <c r="X42" s="64"/>
      <c r="Y42" s="65"/>
      <c r="Z42" s="63" t="str">
        <f>'Tournament Results Data'!Y33</f>
        <v>2 vs 3 (1)</v>
      </c>
      <c r="AA42" s="64"/>
      <c r="AB42" s="64"/>
      <c r="AC42" s="64"/>
      <c r="AD42" s="64"/>
      <c r="AE42" s="64"/>
      <c r="AF42" s="65"/>
      <c r="AG42" s="63" t="str">
        <f>'Tournament Results Data'!AF33</f>
        <v>3 vs 4 (2)</v>
      </c>
      <c r="AH42" s="64"/>
      <c r="AI42" s="64"/>
      <c r="AJ42" s="64"/>
      <c r="AK42" s="64"/>
      <c r="AL42" s="64"/>
      <c r="AM42" s="65"/>
      <c r="AN42" s="63" t="str">
        <f>'Tournament Results Data'!AM33</f>
        <v>1 vs 2 (4)</v>
      </c>
      <c r="AO42" s="64"/>
      <c r="AP42" s="64"/>
      <c r="AQ42" s="64"/>
      <c r="AR42" s="64"/>
      <c r="AS42" s="64"/>
      <c r="AT42" s="115"/>
    </row>
    <row r="43" spans="2:46" ht="20.25" customHeight="1" x14ac:dyDescent="0.25">
      <c r="B43" s="7"/>
      <c r="C43" s="63" t="s">
        <v>55</v>
      </c>
      <c r="D43" s="65"/>
      <c r="E43" s="138"/>
      <c r="F43" s="139"/>
      <c r="G43" s="139"/>
      <c r="H43" s="4" t="s">
        <v>15</v>
      </c>
      <c r="I43" s="128"/>
      <c r="J43" s="128"/>
      <c r="K43" s="137"/>
      <c r="L43" s="138"/>
      <c r="M43" s="139"/>
      <c r="N43" s="139"/>
      <c r="O43" s="4" t="s">
        <v>15</v>
      </c>
      <c r="P43" s="128"/>
      <c r="Q43" s="128"/>
      <c r="R43" s="137"/>
      <c r="S43" s="138"/>
      <c r="T43" s="139"/>
      <c r="U43" s="139"/>
      <c r="V43" s="4" t="s">
        <v>15</v>
      </c>
      <c r="W43" s="128"/>
      <c r="X43" s="128"/>
      <c r="Y43" s="137"/>
      <c r="Z43" s="138"/>
      <c r="AA43" s="139"/>
      <c r="AB43" s="139"/>
      <c r="AC43" s="4" t="s">
        <v>15</v>
      </c>
      <c r="AD43" s="128"/>
      <c r="AE43" s="128"/>
      <c r="AF43" s="137"/>
      <c r="AG43" s="138"/>
      <c r="AH43" s="139"/>
      <c r="AI43" s="139"/>
      <c r="AJ43" s="4" t="s">
        <v>15</v>
      </c>
      <c r="AK43" s="128"/>
      <c r="AL43" s="128"/>
      <c r="AM43" s="137"/>
      <c r="AN43" s="138"/>
      <c r="AO43" s="139"/>
      <c r="AP43" s="139"/>
      <c r="AQ43" s="4" t="s">
        <v>15</v>
      </c>
      <c r="AR43" s="128"/>
      <c r="AS43" s="128"/>
      <c r="AT43" s="140"/>
    </row>
    <row r="44" spans="2:46" ht="20.25" customHeight="1" x14ac:dyDescent="0.25">
      <c r="B44" s="7"/>
      <c r="C44" s="63" t="s">
        <v>56</v>
      </c>
      <c r="D44" s="65"/>
      <c r="E44" s="138"/>
      <c r="F44" s="139"/>
      <c r="G44" s="139"/>
      <c r="H44" s="4" t="s">
        <v>15</v>
      </c>
      <c r="I44" s="128"/>
      <c r="J44" s="128"/>
      <c r="K44" s="137"/>
      <c r="L44" s="138"/>
      <c r="M44" s="139"/>
      <c r="N44" s="139"/>
      <c r="O44" s="4" t="s">
        <v>15</v>
      </c>
      <c r="P44" s="128"/>
      <c r="Q44" s="128"/>
      <c r="R44" s="137"/>
      <c r="S44" s="138"/>
      <c r="T44" s="139"/>
      <c r="U44" s="139"/>
      <c r="V44" s="4" t="s">
        <v>15</v>
      </c>
      <c r="W44" s="128"/>
      <c r="X44" s="128"/>
      <c r="Y44" s="137"/>
      <c r="Z44" s="138"/>
      <c r="AA44" s="139"/>
      <c r="AB44" s="139"/>
      <c r="AC44" s="4" t="s">
        <v>15</v>
      </c>
      <c r="AD44" s="128"/>
      <c r="AE44" s="128"/>
      <c r="AF44" s="137"/>
      <c r="AG44" s="138"/>
      <c r="AH44" s="139"/>
      <c r="AI44" s="139"/>
      <c r="AJ44" s="4" t="s">
        <v>15</v>
      </c>
      <c r="AK44" s="128"/>
      <c r="AL44" s="128"/>
      <c r="AM44" s="137"/>
      <c r="AN44" s="138"/>
      <c r="AO44" s="139"/>
      <c r="AP44" s="139"/>
      <c r="AQ44" s="4" t="s">
        <v>15</v>
      </c>
      <c r="AR44" s="128"/>
      <c r="AS44" s="128"/>
      <c r="AT44" s="140"/>
    </row>
    <row r="45" spans="2:46" ht="20.25" customHeight="1" thickBot="1" x14ac:dyDescent="0.3">
      <c r="B45" s="9"/>
      <c r="C45" s="107" t="s">
        <v>57</v>
      </c>
      <c r="D45" s="108"/>
      <c r="E45" s="132"/>
      <c r="F45" s="133"/>
      <c r="G45" s="133"/>
      <c r="H45" s="11" t="s">
        <v>15</v>
      </c>
      <c r="I45" s="130"/>
      <c r="J45" s="130"/>
      <c r="K45" s="131"/>
      <c r="L45" s="132"/>
      <c r="M45" s="133"/>
      <c r="N45" s="133"/>
      <c r="O45" s="11" t="s">
        <v>15</v>
      </c>
      <c r="P45" s="130"/>
      <c r="Q45" s="130"/>
      <c r="R45" s="131"/>
      <c r="S45" s="132"/>
      <c r="T45" s="133"/>
      <c r="U45" s="133"/>
      <c r="V45" s="11" t="s">
        <v>15</v>
      </c>
      <c r="W45" s="130"/>
      <c r="X45" s="130"/>
      <c r="Y45" s="131"/>
      <c r="Z45" s="132"/>
      <c r="AA45" s="133"/>
      <c r="AB45" s="133"/>
      <c r="AC45" s="11" t="s">
        <v>15</v>
      </c>
      <c r="AD45" s="130"/>
      <c r="AE45" s="130"/>
      <c r="AF45" s="131"/>
      <c r="AG45" s="132"/>
      <c r="AH45" s="133"/>
      <c r="AI45" s="133"/>
      <c r="AJ45" s="11" t="s">
        <v>15</v>
      </c>
      <c r="AK45" s="130"/>
      <c r="AL45" s="130"/>
      <c r="AM45" s="131"/>
      <c r="AN45" s="132"/>
      <c r="AO45" s="133"/>
      <c r="AP45" s="133"/>
      <c r="AQ45" s="11" t="s">
        <v>15</v>
      </c>
      <c r="AR45" s="130"/>
      <c r="AS45" s="130"/>
      <c r="AT45" s="146"/>
    </row>
    <row r="46" spans="2:46" x14ac:dyDescent="0.25">
      <c r="B46" s="2"/>
      <c r="C46" s="2"/>
      <c r="D46" s="2"/>
      <c r="E46" s="14"/>
      <c r="F46" s="14"/>
      <c r="G46" s="14"/>
      <c r="H46" s="2"/>
      <c r="I46" s="15"/>
      <c r="J46" s="15"/>
      <c r="K46" s="15"/>
      <c r="L46" s="14"/>
      <c r="M46" s="14"/>
      <c r="N46" s="14"/>
      <c r="O46" s="2"/>
      <c r="P46" s="15"/>
      <c r="Q46" s="15"/>
      <c r="R46" s="15"/>
      <c r="S46" s="14"/>
      <c r="T46" s="14"/>
      <c r="U46" s="14"/>
      <c r="V46" s="2"/>
      <c r="W46" s="15"/>
      <c r="X46" s="15"/>
      <c r="Y46" s="15"/>
      <c r="Z46" s="14"/>
      <c r="AA46" s="14"/>
      <c r="AB46" s="14"/>
      <c r="AC46" s="2"/>
      <c r="AD46" s="15"/>
      <c r="AE46" s="15"/>
      <c r="AF46" s="15"/>
      <c r="AG46" s="14"/>
      <c r="AH46" s="14"/>
      <c r="AI46" s="14"/>
      <c r="AJ46" s="2"/>
      <c r="AK46" s="15"/>
      <c r="AL46" s="15"/>
      <c r="AM46" s="15"/>
      <c r="AN46" s="14"/>
      <c r="AO46" s="14"/>
      <c r="AP46" s="14"/>
      <c r="AQ46" s="2"/>
      <c r="AR46" s="15"/>
      <c r="AS46" s="15"/>
      <c r="AT46" s="15"/>
    </row>
    <row r="47" spans="2:46" x14ac:dyDescent="0.25">
      <c r="C47" s="5" t="str">
        <f>'Tournament Results Data'!$B$1</f>
        <v xml:space="preserve">Tournament:  </v>
      </c>
      <c r="D47" s="129">
        <f>'Tournament Results Data'!$C$1</f>
        <v>0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2"/>
      <c r="AD47" s="15"/>
      <c r="AE47" s="15"/>
      <c r="AF47" s="15"/>
      <c r="AG47" s="14"/>
      <c r="AH47" s="14"/>
      <c r="AI47" s="14"/>
      <c r="AJ47" s="2"/>
      <c r="AK47" s="15"/>
      <c r="AL47" s="15"/>
      <c r="AM47" s="15"/>
      <c r="AN47" s="14"/>
      <c r="AO47" s="14"/>
      <c r="AP47" s="14"/>
      <c r="AQ47" s="2"/>
      <c r="AR47" s="15"/>
      <c r="AS47" s="15"/>
      <c r="AT47" s="15"/>
    </row>
    <row r="48" spans="2:46" x14ac:dyDescent="0.25">
      <c r="C48" s="5"/>
      <c r="AC48" s="2"/>
      <c r="AD48" s="15"/>
      <c r="AE48" s="15"/>
      <c r="AF48" s="15"/>
      <c r="AG48" s="14"/>
      <c r="AH48" s="14"/>
      <c r="AI48" s="14"/>
      <c r="AJ48" s="2"/>
      <c r="AK48" s="15"/>
      <c r="AL48" s="15"/>
      <c r="AM48" s="15"/>
      <c r="AN48" s="14"/>
      <c r="AO48" s="14"/>
      <c r="AP48" s="14"/>
      <c r="AQ48" s="2"/>
      <c r="AR48" s="15"/>
      <c r="AS48" s="15"/>
      <c r="AT48" s="15"/>
    </row>
    <row r="49" spans="2:46" x14ac:dyDescent="0.25">
      <c r="B49" s="135" t="str">
        <f>'Tournament Results Data'!$B$3</f>
        <v xml:space="preserve">Date:  </v>
      </c>
      <c r="C49" s="135"/>
      <c r="D49" s="134">
        <f>'Tournament Results Data'!$C$3</f>
        <v>0</v>
      </c>
      <c r="E49" s="134"/>
      <c r="F49" s="134"/>
      <c r="G49" s="134"/>
      <c r="H49" s="134"/>
      <c r="I49" s="134"/>
      <c r="J49" s="59"/>
      <c r="AC49" s="2"/>
      <c r="AD49" s="15"/>
      <c r="AE49" s="15"/>
      <c r="AF49" s="15"/>
      <c r="AG49" s="14"/>
      <c r="AH49" s="14"/>
      <c r="AI49" s="14"/>
      <c r="AJ49" s="2"/>
      <c r="AK49" s="15"/>
      <c r="AL49" s="15"/>
      <c r="AM49" s="15"/>
      <c r="AN49" s="14"/>
      <c r="AO49" s="14"/>
      <c r="AP49" s="14"/>
      <c r="AQ49" s="2"/>
      <c r="AR49" s="15"/>
      <c r="AS49" s="15"/>
      <c r="AT49" s="15"/>
    </row>
    <row r="50" spans="2:46" x14ac:dyDescent="0.25">
      <c r="C50" s="5"/>
      <c r="AC50" s="2"/>
      <c r="AD50" s="15"/>
      <c r="AE50" s="15"/>
      <c r="AF50" s="15"/>
      <c r="AG50" s="14"/>
      <c r="AH50" s="14"/>
      <c r="AI50" s="14"/>
      <c r="AJ50" s="2"/>
      <c r="AK50" s="15"/>
      <c r="AL50" s="15"/>
      <c r="AM50" s="15"/>
      <c r="AN50" s="14"/>
      <c r="AO50" s="14"/>
      <c r="AP50" s="14"/>
      <c r="AQ50" s="2"/>
      <c r="AR50" s="15"/>
      <c r="AS50" s="15"/>
      <c r="AT50" s="15"/>
    </row>
    <row r="51" spans="2:46" x14ac:dyDescent="0.25">
      <c r="C51" s="5" t="str">
        <f>'Tournament Results Data'!$B$5</f>
        <v xml:space="preserve">Site:  </v>
      </c>
      <c r="D51" s="129">
        <f>'Tournament Results Data'!$C$5</f>
        <v>0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2"/>
      <c r="AD51" s="15"/>
      <c r="AE51" s="15"/>
      <c r="AF51" s="15"/>
      <c r="AG51" s="14"/>
      <c r="AH51" s="14"/>
      <c r="AI51" s="14"/>
      <c r="AJ51" s="2"/>
      <c r="AK51" s="15"/>
      <c r="AL51" s="15"/>
      <c r="AM51" s="15"/>
      <c r="AN51" s="14"/>
      <c r="AO51" s="14"/>
      <c r="AP51" s="14"/>
      <c r="AQ51" s="2"/>
      <c r="AR51" s="15"/>
      <c r="AS51" s="15"/>
      <c r="AT51" s="15"/>
    </row>
    <row r="52" spans="2:46" x14ac:dyDescent="0.25">
      <c r="B52" s="2"/>
      <c r="C52" s="2"/>
      <c r="D52" s="2"/>
      <c r="E52" s="14"/>
      <c r="F52" s="14"/>
      <c r="G52" s="14"/>
      <c r="H52" s="2"/>
      <c r="I52" s="15"/>
      <c r="J52" s="15"/>
      <c r="K52" s="15"/>
      <c r="L52" s="14"/>
      <c r="M52" s="14"/>
      <c r="N52" s="14"/>
      <c r="O52" s="2"/>
      <c r="P52" s="15"/>
      <c r="Q52" s="15"/>
      <c r="R52" s="15"/>
      <c r="S52" s="14"/>
      <c r="T52" s="14"/>
      <c r="U52" s="14"/>
      <c r="V52" s="2"/>
      <c r="W52" s="15"/>
      <c r="X52" s="15"/>
      <c r="Y52" s="15"/>
      <c r="Z52" s="14"/>
      <c r="AA52" s="14"/>
      <c r="AB52" s="14"/>
      <c r="AC52" s="2"/>
      <c r="AD52" s="15"/>
      <c r="AE52" s="15"/>
      <c r="AF52" s="15"/>
      <c r="AG52" s="14"/>
      <c r="AH52" s="14"/>
      <c r="AI52" s="14"/>
      <c r="AJ52" s="2"/>
      <c r="AK52" s="15"/>
      <c r="AL52" s="15"/>
      <c r="AM52" s="15"/>
      <c r="AN52" s="14"/>
      <c r="AO52" s="14"/>
      <c r="AP52" s="14"/>
      <c r="AQ52" s="2"/>
      <c r="AR52" s="15"/>
      <c r="AS52" s="15"/>
      <c r="AT52" s="15"/>
    </row>
    <row r="53" spans="2:46" ht="13.8" thickBot="1" x14ac:dyDescent="0.3">
      <c r="B53" s="2"/>
      <c r="C53" s="2"/>
      <c r="D53" s="2"/>
      <c r="E53" s="14"/>
      <c r="F53" s="14"/>
      <c r="G53" s="14"/>
      <c r="H53" s="2"/>
      <c r="I53" s="15"/>
      <c r="J53" s="15"/>
      <c r="K53" s="15"/>
      <c r="L53" s="14"/>
      <c r="M53" s="14"/>
      <c r="N53" s="14"/>
      <c r="O53" s="2"/>
      <c r="P53" s="15"/>
      <c r="Q53" s="15"/>
      <c r="R53" s="15"/>
      <c r="S53" s="14"/>
      <c r="T53" s="14"/>
      <c r="U53" s="14"/>
      <c r="V53" s="2"/>
      <c r="W53" s="15"/>
      <c r="X53" s="15"/>
      <c r="Y53" s="15"/>
      <c r="Z53" s="14"/>
      <c r="AA53" s="14"/>
      <c r="AB53" s="14"/>
      <c r="AC53" s="2"/>
      <c r="AD53" s="15"/>
      <c r="AE53" s="15"/>
      <c r="AF53" s="15"/>
      <c r="AG53" s="14"/>
      <c r="AH53" s="14"/>
      <c r="AI53" s="14"/>
      <c r="AJ53" s="2"/>
      <c r="AK53" s="15"/>
      <c r="AL53" s="15"/>
      <c r="AM53" s="15"/>
      <c r="AN53" s="14"/>
      <c r="AO53" s="14"/>
      <c r="AP53" s="14"/>
      <c r="AQ53" s="2"/>
      <c r="AR53" s="15"/>
      <c r="AS53" s="15"/>
      <c r="AT53" s="15"/>
    </row>
    <row r="54" spans="2:46" x14ac:dyDescent="0.25">
      <c r="B54" s="6"/>
      <c r="C54" s="90" t="str">
        <f>'Tournament Results Data'!B39</f>
        <v>Pool C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89" t="str">
        <f>'Tournament Results Data'!R39</f>
        <v>Matches</v>
      </c>
      <c r="T54" s="90"/>
      <c r="U54" s="90"/>
      <c r="V54" s="90"/>
      <c r="W54" s="90"/>
      <c r="X54" s="90"/>
      <c r="Y54" s="90"/>
      <c r="Z54" s="90"/>
      <c r="AA54" s="90"/>
      <c r="AB54" s="91"/>
      <c r="AC54" s="89" t="str">
        <f>'Tournament Results Data'!AB39</f>
        <v>Sets</v>
      </c>
      <c r="AD54" s="90"/>
      <c r="AE54" s="90"/>
      <c r="AF54" s="90"/>
      <c r="AG54" s="90"/>
      <c r="AH54" s="90"/>
      <c r="AI54" s="90"/>
      <c r="AJ54" s="90"/>
      <c r="AK54" s="90"/>
      <c r="AL54" s="91"/>
      <c r="AM54" s="77" t="str">
        <f>'Tournament Results Data'!AL39</f>
        <v>Point
Diff</v>
      </c>
      <c r="AN54" s="78"/>
      <c r="AO54" s="78"/>
      <c r="AP54" s="102"/>
      <c r="AQ54" s="77" t="str">
        <f>'Tournament Results Data'!AP39</f>
        <v>Finish Place</v>
      </c>
      <c r="AR54" s="78"/>
      <c r="AS54" s="78"/>
      <c r="AT54" s="79"/>
    </row>
    <row r="55" spans="2:46" ht="6" customHeight="1" x14ac:dyDescent="0.25">
      <c r="B55" s="7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92"/>
      <c r="T55" s="93"/>
      <c r="U55" s="93"/>
      <c r="V55" s="93"/>
      <c r="W55" s="93"/>
      <c r="X55" s="93"/>
      <c r="Y55" s="93"/>
      <c r="Z55" s="93"/>
      <c r="AA55" s="93"/>
      <c r="AB55" s="94"/>
      <c r="AC55" s="92"/>
      <c r="AD55" s="93"/>
      <c r="AE55" s="93"/>
      <c r="AF55" s="93"/>
      <c r="AG55" s="93"/>
      <c r="AH55" s="93"/>
      <c r="AI55" s="93"/>
      <c r="AJ55" s="93"/>
      <c r="AK55" s="93"/>
      <c r="AL55" s="94"/>
      <c r="AM55" s="80"/>
      <c r="AN55" s="81"/>
      <c r="AO55" s="81"/>
      <c r="AP55" s="103"/>
      <c r="AQ55" s="80"/>
      <c r="AR55" s="81"/>
      <c r="AS55" s="81"/>
      <c r="AT55" s="82"/>
    </row>
    <row r="56" spans="2:46" x14ac:dyDescent="0.25">
      <c r="B56" s="7"/>
      <c r="C56" s="62" t="str">
        <f>'Tournament Results Data'!B41</f>
        <v>Teams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3" t="str">
        <f>'Tournament Results Data'!R41</f>
        <v>Won</v>
      </c>
      <c r="T56" s="64"/>
      <c r="U56" s="65"/>
      <c r="V56" s="63" t="str">
        <f>'Tournament Results Data'!U41</f>
        <v>Lost</v>
      </c>
      <c r="W56" s="64"/>
      <c r="X56" s="65"/>
      <c r="Y56" s="63" t="str">
        <f>'Tournament Results Data'!X41</f>
        <v>%</v>
      </c>
      <c r="Z56" s="64"/>
      <c r="AA56" s="64"/>
      <c r="AB56" s="65"/>
      <c r="AC56" s="63" t="str">
        <f>'Tournament Results Data'!AB41</f>
        <v>Won</v>
      </c>
      <c r="AD56" s="64"/>
      <c r="AE56" s="65"/>
      <c r="AF56" s="63" t="str">
        <f>'Tournament Results Data'!AE41</f>
        <v>Lost</v>
      </c>
      <c r="AG56" s="64"/>
      <c r="AH56" s="65"/>
      <c r="AI56" s="63" t="str">
        <f>'Tournament Results Data'!AH41</f>
        <v>%</v>
      </c>
      <c r="AJ56" s="64"/>
      <c r="AK56" s="64"/>
      <c r="AL56" s="65"/>
      <c r="AM56" s="83"/>
      <c r="AN56" s="84"/>
      <c r="AO56" s="84"/>
      <c r="AP56" s="104"/>
      <c r="AQ56" s="83"/>
      <c r="AR56" s="84"/>
      <c r="AS56" s="84"/>
      <c r="AT56" s="85"/>
    </row>
    <row r="57" spans="2:46" ht="25.5" customHeight="1" x14ac:dyDescent="0.25">
      <c r="B57" s="8" t="s">
        <v>28</v>
      </c>
      <c r="C57" s="110">
        <f>'Tournament Results Data'!B42</f>
        <v>0</v>
      </c>
      <c r="D57" s="110"/>
      <c r="E57" s="110"/>
      <c r="F57" s="110"/>
      <c r="G57" s="110"/>
      <c r="H57" s="110"/>
      <c r="I57" s="110">
        <f>'Tournament Results Data'!H42</f>
        <v>0</v>
      </c>
      <c r="J57" s="110"/>
      <c r="K57" s="110"/>
      <c r="L57" s="110"/>
      <c r="M57" s="110"/>
      <c r="N57" s="110"/>
      <c r="O57" s="110"/>
      <c r="P57" s="110"/>
      <c r="Q57" s="110"/>
      <c r="R57" s="110"/>
      <c r="S57" s="74"/>
      <c r="T57" s="75"/>
      <c r="U57" s="76"/>
      <c r="V57" s="116"/>
      <c r="W57" s="117"/>
      <c r="X57" s="118"/>
      <c r="Y57" s="66"/>
      <c r="Z57" s="67"/>
      <c r="AA57" s="67"/>
      <c r="AB57" s="68"/>
      <c r="AC57" s="74"/>
      <c r="AD57" s="75"/>
      <c r="AE57" s="76"/>
      <c r="AF57" s="74"/>
      <c r="AG57" s="75"/>
      <c r="AH57" s="76"/>
      <c r="AI57" s="66"/>
      <c r="AJ57" s="67"/>
      <c r="AK57" s="67"/>
      <c r="AL57" s="68"/>
      <c r="AM57" s="66"/>
      <c r="AN57" s="67"/>
      <c r="AO57" s="67"/>
      <c r="AP57" s="68"/>
      <c r="AQ57" s="63"/>
      <c r="AR57" s="64"/>
      <c r="AS57" s="64"/>
      <c r="AT57" s="115"/>
    </row>
    <row r="58" spans="2:46" ht="25.5" customHeight="1" x14ac:dyDescent="0.25">
      <c r="B58" s="8" t="s">
        <v>29</v>
      </c>
      <c r="C58" s="110">
        <f>'Tournament Results Data'!B43</f>
        <v>0</v>
      </c>
      <c r="D58" s="110"/>
      <c r="E58" s="110"/>
      <c r="F58" s="110"/>
      <c r="G58" s="110"/>
      <c r="H58" s="110"/>
      <c r="I58" s="110">
        <f>'Tournament Results Data'!H43</f>
        <v>0</v>
      </c>
      <c r="J58" s="110"/>
      <c r="K58" s="110"/>
      <c r="L58" s="110"/>
      <c r="M58" s="110"/>
      <c r="N58" s="110"/>
      <c r="O58" s="110"/>
      <c r="P58" s="110"/>
      <c r="Q58" s="110"/>
      <c r="R58" s="110"/>
      <c r="S58" s="74"/>
      <c r="T58" s="75"/>
      <c r="U58" s="76"/>
      <c r="V58" s="116"/>
      <c r="W58" s="117"/>
      <c r="X58" s="118"/>
      <c r="Y58" s="66"/>
      <c r="Z58" s="67"/>
      <c r="AA58" s="67"/>
      <c r="AB58" s="68"/>
      <c r="AC58" s="74"/>
      <c r="AD58" s="75"/>
      <c r="AE58" s="76"/>
      <c r="AF58" s="74"/>
      <c r="AG58" s="75"/>
      <c r="AH58" s="76"/>
      <c r="AI58" s="66"/>
      <c r="AJ58" s="67"/>
      <c r="AK58" s="67"/>
      <c r="AL58" s="68"/>
      <c r="AM58" s="66"/>
      <c r="AN58" s="67"/>
      <c r="AO58" s="67"/>
      <c r="AP58" s="68"/>
      <c r="AQ58" s="63"/>
      <c r="AR58" s="64"/>
      <c r="AS58" s="64"/>
      <c r="AT58" s="115"/>
    </row>
    <row r="59" spans="2:46" ht="25.5" customHeight="1" x14ac:dyDescent="0.25">
      <c r="B59" s="8" t="s">
        <v>30</v>
      </c>
      <c r="C59" s="110">
        <f>'Tournament Results Data'!B44</f>
        <v>0</v>
      </c>
      <c r="D59" s="110"/>
      <c r="E59" s="110"/>
      <c r="F59" s="110"/>
      <c r="G59" s="110"/>
      <c r="H59" s="110"/>
      <c r="I59" s="110">
        <f>'Tournament Results Data'!H44</f>
        <v>0</v>
      </c>
      <c r="J59" s="110"/>
      <c r="K59" s="110"/>
      <c r="L59" s="110"/>
      <c r="M59" s="110"/>
      <c r="N59" s="110"/>
      <c r="O59" s="110"/>
      <c r="P59" s="110"/>
      <c r="Q59" s="110"/>
      <c r="R59" s="110"/>
      <c r="S59" s="74"/>
      <c r="T59" s="75"/>
      <c r="U59" s="76"/>
      <c r="V59" s="116"/>
      <c r="W59" s="117"/>
      <c r="X59" s="118"/>
      <c r="Y59" s="66"/>
      <c r="Z59" s="67"/>
      <c r="AA59" s="67"/>
      <c r="AB59" s="68"/>
      <c r="AC59" s="74"/>
      <c r="AD59" s="75"/>
      <c r="AE59" s="76"/>
      <c r="AF59" s="74"/>
      <c r="AG59" s="75"/>
      <c r="AH59" s="76"/>
      <c r="AI59" s="66"/>
      <c r="AJ59" s="67"/>
      <c r="AK59" s="67"/>
      <c r="AL59" s="68"/>
      <c r="AM59" s="66"/>
      <c r="AN59" s="67"/>
      <c r="AO59" s="67"/>
      <c r="AP59" s="68"/>
      <c r="AQ59" s="63"/>
      <c r="AR59" s="64"/>
      <c r="AS59" s="64"/>
      <c r="AT59" s="115"/>
    </row>
    <row r="60" spans="2:46" ht="25.5" customHeight="1" x14ac:dyDescent="0.25">
      <c r="B60" s="8" t="s">
        <v>31</v>
      </c>
      <c r="C60" s="110">
        <f>'Tournament Results Data'!B45</f>
        <v>0</v>
      </c>
      <c r="D60" s="110"/>
      <c r="E60" s="110"/>
      <c r="F60" s="110"/>
      <c r="G60" s="110"/>
      <c r="H60" s="110"/>
      <c r="I60" s="110">
        <f>'Tournament Results Data'!H45</f>
        <v>0</v>
      </c>
      <c r="J60" s="110"/>
      <c r="K60" s="110"/>
      <c r="L60" s="110"/>
      <c r="M60" s="110"/>
      <c r="N60" s="110"/>
      <c r="O60" s="110"/>
      <c r="P60" s="110"/>
      <c r="Q60" s="110"/>
      <c r="R60" s="110"/>
      <c r="S60" s="74"/>
      <c r="T60" s="75"/>
      <c r="U60" s="76"/>
      <c r="V60" s="116"/>
      <c r="W60" s="117"/>
      <c r="X60" s="118"/>
      <c r="Y60" s="66"/>
      <c r="Z60" s="67"/>
      <c r="AA60" s="67"/>
      <c r="AB60" s="68"/>
      <c r="AC60" s="74"/>
      <c r="AD60" s="75"/>
      <c r="AE60" s="76"/>
      <c r="AF60" s="74"/>
      <c r="AG60" s="75"/>
      <c r="AH60" s="76"/>
      <c r="AI60" s="66"/>
      <c r="AJ60" s="67"/>
      <c r="AK60" s="67"/>
      <c r="AL60" s="68"/>
      <c r="AM60" s="66"/>
      <c r="AN60" s="67"/>
      <c r="AO60" s="67"/>
      <c r="AP60" s="68"/>
      <c r="AQ60" s="63"/>
      <c r="AR60" s="64"/>
      <c r="AS60" s="64"/>
      <c r="AT60" s="115"/>
    </row>
    <row r="61" spans="2:46" x14ac:dyDescent="0.25">
      <c r="B61" s="7"/>
      <c r="C61" s="92"/>
      <c r="D61" s="94"/>
      <c r="E61" s="92"/>
      <c r="F61" s="93"/>
      <c r="G61" s="93"/>
      <c r="H61" s="93"/>
      <c r="I61" s="93"/>
      <c r="J61" s="93"/>
      <c r="K61" s="94"/>
      <c r="L61" s="92"/>
      <c r="M61" s="93"/>
      <c r="N61" s="93"/>
      <c r="O61" s="93"/>
      <c r="P61" s="93"/>
      <c r="Q61" s="93"/>
      <c r="R61" s="94"/>
      <c r="S61" s="92"/>
      <c r="T61" s="93"/>
      <c r="U61" s="93"/>
      <c r="V61" s="93"/>
      <c r="W61" s="93"/>
      <c r="X61" s="93"/>
      <c r="Y61" s="94"/>
      <c r="Z61" s="92"/>
      <c r="AA61" s="93"/>
      <c r="AB61" s="93"/>
      <c r="AC61" s="93"/>
      <c r="AD61" s="93"/>
      <c r="AE61" s="93"/>
      <c r="AF61" s="94"/>
      <c r="AG61" s="92"/>
      <c r="AH61" s="93"/>
      <c r="AI61" s="93"/>
      <c r="AJ61" s="93"/>
      <c r="AK61" s="93"/>
      <c r="AL61" s="93"/>
      <c r="AM61" s="94"/>
      <c r="AN61" s="92"/>
      <c r="AO61" s="93"/>
      <c r="AP61" s="93"/>
      <c r="AQ61" s="93"/>
      <c r="AR61" s="93"/>
      <c r="AS61" s="93"/>
      <c r="AT61" s="136"/>
    </row>
    <row r="62" spans="2:46" x14ac:dyDescent="0.25">
      <c r="B62" s="7"/>
      <c r="C62" s="63" t="s">
        <v>9</v>
      </c>
      <c r="D62" s="65"/>
      <c r="E62" s="63" t="str">
        <f>'Tournament Results Data'!D47</f>
        <v>8:30 AM</v>
      </c>
      <c r="F62" s="64"/>
      <c r="G62" s="64"/>
      <c r="H62" s="64"/>
      <c r="I62" s="64"/>
      <c r="J62" s="64"/>
      <c r="K62" s="65"/>
      <c r="L62" s="63" t="str">
        <f>'Tournament Results Data'!K47</f>
        <v>9:30 AM</v>
      </c>
      <c r="M62" s="64"/>
      <c r="N62" s="64"/>
      <c r="O62" s="64"/>
      <c r="P62" s="64"/>
      <c r="Q62" s="64"/>
      <c r="R62" s="65"/>
      <c r="S62" s="63" t="str">
        <f>'Tournament Results Data'!R47</f>
        <v>ASAP</v>
      </c>
      <c r="T62" s="64"/>
      <c r="U62" s="64"/>
      <c r="V62" s="64"/>
      <c r="W62" s="64"/>
      <c r="X62" s="64"/>
      <c r="Y62" s="65"/>
      <c r="Z62" s="63" t="str">
        <f>'Tournament Results Data'!Y47</f>
        <v>ASAP</v>
      </c>
      <c r="AA62" s="64"/>
      <c r="AB62" s="64"/>
      <c r="AC62" s="64"/>
      <c r="AD62" s="64"/>
      <c r="AE62" s="64"/>
      <c r="AF62" s="65"/>
      <c r="AG62" s="63" t="str">
        <f>'Tournament Results Data'!AF47</f>
        <v>ASAP</v>
      </c>
      <c r="AH62" s="64"/>
      <c r="AI62" s="64"/>
      <c r="AJ62" s="64"/>
      <c r="AK62" s="64"/>
      <c r="AL62" s="64"/>
      <c r="AM62" s="65"/>
      <c r="AN62" s="63" t="str">
        <f>'Tournament Results Data'!AM47</f>
        <v>ASAP</v>
      </c>
      <c r="AO62" s="64"/>
      <c r="AP62" s="64"/>
      <c r="AQ62" s="64"/>
      <c r="AR62" s="64"/>
      <c r="AS62" s="64"/>
      <c r="AT62" s="115"/>
    </row>
    <row r="63" spans="2:46" x14ac:dyDescent="0.25">
      <c r="B63" s="7"/>
      <c r="C63" s="63" t="s">
        <v>13</v>
      </c>
      <c r="D63" s="65"/>
      <c r="E63" s="63" t="str">
        <f>'Tournament Results Data'!D48</f>
        <v>1</v>
      </c>
      <c r="F63" s="64"/>
      <c r="G63" s="64"/>
      <c r="H63" s="64"/>
      <c r="I63" s="64"/>
      <c r="J63" s="64"/>
      <c r="K63" s="65"/>
      <c r="L63" s="63" t="str">
        <f>'Tournament Results Data'!K48</f>
        <v>2</v>
      </c>
      <c r="M63" s="64"/>
      <c r="N63" s="64"/>
      <c r="O63" s="64"/>
      <c r="P63" s="64"/>
      <c r="Q63" s="64"/>
      <c r="R63" s="65"/>
      <c r="S63" s="63" t="str">
        <f>'Tournament Results Data'!R48</f>
        <v>3</v>
      </c>
      <c r="T63" s="64"/>
      <c r="U63" s="64"/>
      <c r="V63" s="64"/>
      <c r="W63" s="64"/>
      <c r="X63" s="64"/>
      <c r="Y63" s="65"/>
      <c r="Z63" s="63" t="str">
        <f>'Tournament Results Data'!Y48</f>
        <v>4</v>
      </c>
      <c r="AA63" s="64"/>
      <c r="AB63" s="64"/>
      <c r="AC63" s="64"/>
      <c r="AD63" s="64"/>
      <c r="AE63" s="64"/>
      <c r="AF63" s="65"/>
      <c r="AG63" s="63" t="str">
        <f>'Tournament Results Data'!AF48</f>
        <v>5</v>
      </c>
      <c r="AH63" s="64"/>
      <c r="AI63" s="64"/>
      <c r="AJ63" s="64"/>
      <c r="AK63" s="64"/>
      <c r="AL63" s="64"/>
      <c r="AM63" s="65"/>
      <c r="AN63" s="63" t="str">
        <f>'Tournament Results Data'!AM48</f>
        <v>6</v>
      </c>
      <c r="AO63" s="64"/>
      <c r="AP63" s="64"/>
      <c r="AQ63" s="64"/>
      <c r="AR63" s="64"/>
      <c r="AS63" s="64"/>
      <c r="AT63" s="115"/>
    </row>
    <row r="64" spans="2:46" x14ac:dyDescent="0.25">
      <c r="B64" s="7"/>
      <c r="C64" s="63" t="s">
        <v>16</v>
      </c>
      <c r="D64" s="65"/>
      <c r="E64" s="63" t="str">
        <f>'Tournament Results Data'!D49</f>
        <v>1 vs 3 (2)</v>
      </c>
      <c r="F64" s="64"/>
      <c r="G64" s="64"/>
      <c r="H64" s="64"/>
      <c r="I64" s="64"/>
      <c r="J64" s="64"/>
      <c r="K64" s="65"/>
      <c r="L64" s="63" t="str">
        <f>'Tournament Results Data'!K49</f>
        <v>2 vs 4 (1)</v>
      </c>
      <c r="M64" s="64"/>
      <c r="N64" s="64"/>
      <c r="O64" s="64"/>
      <c r="P64" s="64"/>
      <c r="Q64" s="64"/>
      <c r="R64" s="65"/>
      <c r="S64" s="63" t="str">
        <f>'Tournament Results Data'!R49</f>
        <v>1 vs 4 (3)</v>
      </c>
      <c r="T64" s="64"/>
      <c r="U64" s="64"/>
      <c r="V64" s="64"/>
      <c r="W64" s="64"/>
      <c r="X64" s="64"/>
      <c r="Y64" s="65"/>
      <c r="Z64" s="63" t="str">
        <f>'Tournament Results Data'!Y49</f>
        <v>2 vs 3 (1)</v>
      </c>
      <c r="AA64" s="64"/>
      <c r="AB64" s="64"/>
      <c r="AC64" s="64"/>
      <c r="AD64" s="64"/>
      <c r="AE64" s="64"/>
      <c r="AF64" s="65"/>
      <c r="AG64" s="63" t="str">
        <f>'Tournament Results Data'!AF49</f>
        <v>3 vs 4 (2)</v>
      </c>
      <c r="AH64" s="64"/>
      <c r="AI64" s="64"/>
      <c r="AJ64" s="64"/>
      <c r="AK64" s="64"/>
      <c r="AL64" s="64"/>
      <c r="AM64" s="65"/>
      <c r="AN64" s="63" t="str">
        <f>'Tournament Results Data'!AM49</f>
        <v>1 vs 2 (4)</v>
      </c>
      <c r="AO64" s="64"/>
      <c r="AP64" s="64"/>
      <c r="AQ64" s="64"/>
      <c r="AR64" s="64"/>
      <c r="AS64" s="64"/>
      <c r="AT64" s="115"/>
    </row>
    <row r="65" spans="2:46" ht="20.25" customHeight="1" x14ac:dyDescent="0.25">
      <c r="B65" s="7"/>
      <c r="C65" s="63" t="s">
        <v>55</v>
      </c>
      <c r="D65" s="65"/>
      <c r="E65" s="138"/>
      <c r="F65" s="139"/>
      <c r="G65" s="139"/>
      <c r="H65" s="4" t="s">
        <v>15</v>
      </c>
      <c r="I65" s="128"/>
      <c r="J65" s="128"/>
      <c r="K65" s="137"/>
      <c r="L65" s="138"/>
      <c r="M65" s="139"/>
      <c r="N65" s="139"/>
      <c r="O65" s="4" t="s">
        <v>15</v>
      </c>
      <c r="P65" s="128"/>
      <c r="Q65" s="128"/>
      <c r="R65" s="137"/>
      <c r="S65" s="138"/>
      <c r="T65" s="139"/>
      <c r="U65" s="139"/>
      <c r="V65" s="4" t="s">
        <v>15</v>
      </c>
      <c r="W65" s="128"/>
      <c r="X65" s="128"/>
      <c r="Y65" s="137"/>
      <c r="Z65" s="138"/>
      <c r="AA65" s="139"/>
      <c r="AB65" s="139"/>
      <c r="AC65" s="4" t="s">
        <v>15</v>
      </c>
      <c r="AD65" s="128"/>
      <c r="AE65" s="128"/>
      <c r="AF65" s="137"/>
      <c r="AG65" s="138"/>
      <c r="AH65" s="139"/>
      <c r="AI65" s="139"/>
      <c r="AJ65" s="4" t="s">
        <v>15</v>
      </c>
      <c r="AK65" s="128"/>
      <c r="AL65" s="128"/>
      <c r="AM65" s="137"/>
      <c r="AN65" s="138"/>
      <c r="AO65" s="139"/>
      <c r="AP65" s="139"/>
      <c r="AQ65" s="4" t="s">
        <v>15</v>
      </c>
      <c r="AR65" s="128"/>
      <c r="AS65" s="128"/>
      <c r="AT65" s="140"/>
    </row>
    <row r="66" spans="2:46" ht="20.25" customHeight="1" x14ac:dyDescent="0.25">
      <c r="B66" s="7"/>
      <c r="C66" s="63" t="s">
        <v>56</v>
      </c>
      <c r="D66" s="65"/>
      <c r="E66" s="138"/>
      <c r="F66" s="139"/>
      <c r="G66" s="139"/>
      <c r="H66" s="4" t="s">
        <v>15</v>
      </c>
      <c r="I66" s="128"/>
      <c r="J66" s="128"/>
      <c r="K66" s="137"/>
      <c r="L66" s="138"/>
      <c r="M66" s="139"/>
      <c r="N66" s="139"/>
      <c r="O66" s="4" t="s">
        <v>15</v>
      </c>
      <c r="P66" s="128"/>
      <c r="Q66" s="128"/>
      <c r="R66" s="137"/>
      <c r="S66" s="138"/>
      <c r="T66" s="139"/>
      <c r="U66" s="139"/>
      <c r="V66" s="4" t="s">
        <v>15</v>
      </c>
      <c r="W66" s="128"/>
      <c r="X66" s="128"/>
      <c r="Y66" s="137"/>
      <c r="Z66" s="138"/>
      <c r="AA66" s="139"/>
      <c r="AB66" s="139"/>
      <c r="AC66" s="4" t="s">
        <v>15</v>
      </c>
      <c r="AD66" s="128"/>
      <c r="AE66" s="128"/>
      <c r="AF66" s="137"/>
      <c r="AG66" s="138"/>
      <c r="AH66" s="139"/>
      <c r="AI66" s="139"/>
      <c r="AJ66" s="4" t="s">
        <v>15</v>
      </c>
      <c r="AK66" s="128"/>
      <c r="AL66" s="128"/>
      <c r="AM66" s="137"/>
      <c r="AN66" s="138"/>
      <c r="AO66" s="139"/>
      <c r="AP66" s="139"/>
      <c r="AQ66" s="4" t="s">
        <v>15</v>
      </c>
      <c r="AR66" s="128"/>
      <c r="AS66" s="128"/>
      <c r="AT66" s="140"/>
    </row>
    <row r="67" spans="2:46" ht="20.25" customHeight="1" thickBot="1" x14ac:dyDescent="0.3">
      <c r="B67" s="9"/>
      <c r="C67" s="107" t="s">
        <v>57</v>
      </c>
      <c r="D67" s="108"/>
      <c r="E67" s="132"/>
      <c r="F67" s="133"/>
      <c r="G67" s="133"/>
      <c r="H67" s="11" t="s">
        <v>15</v>
      </c>
      <c r="I67" s="130"/>
      <c r="J67" s="130"/>
      <c r="K67" s="131"/>
      <c r="L67" s="132"/>
      <c r="M67" s="133"/>
      <c r="N67" s="133"/>
      <c r="O67" s="11" t="s">
        <v>15</v>
      </c>
      <c r="P67" s="130"/>
      <c r="Q67" s="130"/>
      <c r="R67" s="131"/>
      <c r="S67" s="132"/>
      <c r="T67" s="133"/>
      <c r="U67" s="133"/>
      <c r="V67" s="11" t="s">
        <v>15</v>
      </c>
      <c r="W67" s="130"/>
      <c r="X67" s="130"/>
      <c r="Y67" s="131"/>
      <c r="Z67" s="132"/>
      <c r="AA67" s="133"/>
      <c r="AB67" s="133"/>
      <c r="AC67" s="11" t="s">
        <v>15</v>
      </c>
      <c r="AD67" s="130"/>
      <c r="AE67" s="130"/>
      <c r="AF67" s="131"/>
      <c r="AG67" s="132"/>
      <c r="AH67" s="133"/>
      <c r="AI67" s="133"/>
      <c r="AJ67" s="11" t="s">
        <v>15</v>
      </c>
      <c r="AK67" s="130"/>
      <c r="AL67" s="130"/>
      <c r="AM67" s="131"/>
      <c r="AN67" s="132"/>
      <c r="AO67" s="133"/>
      <c r="AP67" s="133"/>
      <c r="AQ67" s="11" t="s">
        <v>15</v>
      </c>
      <c r="AR67" s="130"/>
      <c r="AS67" s="130"/>
      <c r="AT67" s="146"/>
    </row>
    <row r="68" spans="2:46" x14ac:dyDescent="0.25">
      <c r="B68" s="2"/>
      <c r="C68" s="2"/>
      <c r="D68" s="2"/>
      <c r="E68" s="14"/>
      <c r="F68" s="14"/>
      <c r="G68" s="14"/>
      <c r="H68" s="2"/>
      <c r="I68" s="15"/>
      <c r="J68" s="15"/>
      <c r="K68" s="15"/>
      <c r="L68" s="14"/>
      <c r="M68" s="14"/>
      <c r="N68" s="14"/>
      <c r="O68" s="2"/>
      <c r="P68" s="15"/>
      <c r="Q68" s="15"/>
      <c r="R68" s="15"/>
      <c r="S68" s="14"/>
      <c r="T68" s="14"/>
      <c r="U68" s="14"/>
      <c r="V68" s="2"/>
      <c r="W68" s="15"/>
      <c r="X68" s="15"/>
      <c r="Y68" s="15"/>
      <c r="Z68" s="14"/>
      <c r="AA68" s="14"/>
      <c r="AB68" s="14"/>
      <c r="AC68" s="2"/>
      <c r="AD68" s="15"/>
      <c r="AE68" s="15"/>
      <c r="AF68" s="15"/>
      <c r="AG68" s="14"/>
      <c r="AH68" s="14"/>
      <c r="AI68" s="14"/>
      <c r="AJ68" s="2"/>
      <c r="AK68" s="15"/>
      <c r="AL68" s="15"/>
      <c r="AM68" s="15"/>
      <c r="AN68" s="14"/>
      <c r="AO68" s="14"/>
      <c r="AP68" s="14"/>
      <c r="AQ68" s="2"/>
      <c r="AR68" s="15"/>
      <c r="AS68" s="15"/>
      <c r="AT68" s="15"/>
    </row>
    <row r="69" spans="2:46" x14ac:dyDescent="0.25">
      <c r="C69" s="5" t="str">
        <f>'Tournament Results Data'!$B$1</f>
        <v xml:space="preserve">Tournament:  </v>
      </c>
      <c r="D69" s="129">
        <f>'Tournament Results Data'!$C$1</f>
        <v>0</v>
      </c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2"/>
      <c r="AD69" s="15"/>
      <c r="AE69" s="15"/>
      <c r="AF69" s="15"/>
      <c r="AG69" s="14"/>
      <c r="AH69" s="14"/>
      <c r="AI69" s="14"/>
      <c r="AJ69" s="2"/>
      <c r="AK69" s="15"/>
      <c r="AL69" s="15"/>
      <c r="AM69" s="15"/>
      <c r="AN69" s="14"/>
      <c r="AO69" s="14"/>
      <c r="AP69" s="14"/>
      <c r="AQ69" s="2"/>
      <c r="AR69" s="15"/>
      <c r="AS69" s="15"/>
      <c r="AT69" s="15"/>
    </row>
    <row r="70" spans="2:46" x14ac:dyDescent="0.25">
      <c r="C70" s="5"/>
      <c r="AC70" s="2"/>
      <c r="AD70" s="15"/>
      <c r="AE70" s="15"/>
      <c r="AF70" s="15"/>
      <c r="AG70" s="14"/>
      <c r="AH70" s="14"/>
      <c r="AI70" s="14"/>
      <c r="AJ70" s="2"/>
      <c r="AK70" s="15"/>
      <c r="AL70" s="15"/>
      <c r="AM70" s="15"/>
      <c r="AN70" s="14"/>
      <c r="AO70" s="14"/>
      <c r="AP70" s="14"/>
      <c r="AQ70" s="2"/>
      <c r="AR70" s="15"/>
      <c r="AS70" s="15"/>
      <c r="AT70" s="15"/>
    </row>
    <row r="71" spans="2:46" x14ac:dyDescent="0.25">
      <c r="B71" s="135" t="str">
        <f>'Tournament Results Data'!$B$3</f>
        <v xml:space="preserve">Date:  </v>
      </c>
      <c r="C71" s="135"/>
      <c r="D71" s="134">
        <f>'Tournament Results Data'!$C$3</f>
        <v>0</v>
      </c>
      <c r="E71" s="134"/>
      <c r="F71" s="134"/>
      <c r="G71" s="134"/>
      <c r="H71" s="134"/>
      <c r="I71" s="134"/>
      <c r="J71" s="134"/>
      <c r="AC71" s="2"/>
      <c r="AD71" s="15"/>
      <c r="AE71" s="15"/>
      <c r="AF71" s="15"/>
      <c r="AG71" s="14"/>
      <c r="AH71" s="14"/>
      <c r="AI71" s="14"/>
      <c r="AJ71" s="2"/>
      <c r="AK71" s="15"/>
      <c r="AL71" s="15"/>
      <c r="AM71" s="15"/>
      <c r="AN71" s="14"/>
      <c r="AO71" s="14"/>
      <c r="AP71" s="14"/>
      <c r="AQ71" s="2"/>
      <c r="AR71" s="15"/>
      <c r="AS71" s="15"/>
      <c r="AT71" s="15"/>
    </row>
    <row r="72" spans="2:46" x14ac:dyDescent="0.25">
      <c r="C72" s="5"/>
      <c r="AC72" s="2"/>
      <c r="AD72" s="15"/>
      <c r="AE72" s="15"/>
      <c r="AF72" s="15"/>
      <c r="AG72" s="14"/>
      <c r="AH72" s="14"/>
      <c r="AI72" s="14"/>
      <c r="AJ72" s="2"/>
      <c r="AK72" s="15"/>
      <c r="AL72" s="15"/>
      <c r="AM72" s="15"/>
      <c r="AN72" s="14"/>
      <c r="AO72" s="14"/>
      <c r="AP72" s="14"/>
      <c r="AQ72" s="2"/>
      <c r="AR72" s="15"/>
      <c r="AS72" s="15"/>
      <c r="AT72" s="15"/>
    </row>
    <row r="73" spans="2:46" x14ac:dyDescent="0.25">
      <c r="C73" s="5" t="str">
        <f>'Tournament Results Data'!$B$5</f>
        <v xml:space="preserve">Site:  </v>
      </c>
      <c r="D73" s="129">
        <f>'Tournament Results Data'!$C$5</f>
        <v>0</v>
      </c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2"/>
      <c r="AD73" s="15"/>
      <c r="AE73" s="15"/>
      <c r="AF73" s="15"/>
      <c r="AG73" s="14"/>
      <c r="AH73" s="14"/>
      <c r="AI73" s="14"/>
      <c r="AJ73" s="2"/>
      <c r="AK73" s="15"/>
      <c r="AL73" s="15"/>
      <c r="AM73" s="15"/>
      <c r="AN73" s="14"/>
      <c r="AO73" s="14"/>
      <c r="AP73" s="14"/>
      <c r="AQ73" s="2"/>
      <c r="AR73" s="15"/>
      <c r="AS73" s="15"/>
      <c r="AT73" s="15"/>
    </row>
    <row r="74" spans="2:46" x14ac:dyDescent="0.25">
      <c r="B74" s="2"/>
      <c r="C74" s="2"/>
      <c r="D74" s="2"/>
      <c r="E74" s="14"/>
      <c r="F74" s="14"/>
      <c r="G74" s="14"/>
      <c r="H74" s="2"/>
      <c r="I74" s="15"/>
      <c r="J74" s="15"/>
      <c r="K74" s="15"/>
      <c r="L74" s="14"/>
      <c r="M74" s="14"/>
      <c r="N74" s="14"/>
      <c r="O74" s="2"/>
      <c r="P74" s="15"/>
      <c r="Q74" s="15"/>
      <c r="R74" s="15"/>
      <c r="S74" s="14"/>
      <c r="T74" s="14"/>
      <c r="U74" s="14"/>
      <c r="V74" s="2"/>
      <c r="W74" s="15"/>
      <c r="X74" s="15"/>
      <c r="Y74" s="15"/>
      <c r="Z74" s="14"/>
      <c r="AA74" s="14"/>
      <c r="AB74" s="14"/>
      <c r="AC74" s="2"/>
      <c r="AD74" s="15"/>
      <c r="AE74" s="15"/>
      <c r="AF74" s="15"/>
      <c r="AG74" s="14"/>
      <c r="AH74" s="14"/>
      <c r="AI74" s="14"/>
      <c r="AJ74" s="2"/>
      <c r="AK74" s="15"/>
      <c r="AL74" s="15"/>
      <c r="AM74" s="15"/>
      <c r="AN74" s="14"/>
      <c r="AO74" s="14"/>
      <c r="AP74" s="14"/>
      <c r="AQ74" s="2"/>
      <c r="AR74" s="15"/>
      <c r="AS74" s="15"/>
      <c r="AT74" s="15"/>
    </row>
    <row r="75" spans="2:46" ht="13.8" thickBot="1" x14ac:dyDescent="0.3">
      <c r="B75" s="2"/>
      <c r="C75" s="2"/>
      <c r="D75" s="2"/>
      <c r="E75" s="14"/>
      <c r="F75" s="14"/>
      <c r="G75" s="14"/>
      <c r="H75" s="2"/>
      <c r="I75" s="15"/>
      <c r="J75" s="15"/>
      <c r="K75" s="15"/>
      <c r="L75" s="14"/>
      <c r="M75" s="14"/>
      <c r="N75" s="14"/>
      <c r="O75" s="2"/>
      <c r="P75" s="15"/>
      <c r="Q75" s="15"/>
      <c r="R75" s="15"/>
      <c r="S75" s="14"/>
      <c r="T75" s="14"/>
      <c r="U75" s="14"/>
      <c r="V75" s="2"/>
      <c r="W75" s="15"/>
      <c r="X75" s="15"/>
      <c r="Y75" s="15"/>
      <c r="Z75" s="14"/>
      <c r="AA75" s="14"/>
      <c r="AB75" s="14"/>
      <c r="AC75" s="2"/>
      <c r="AD75" s="15"/>
      <c r="AE75" s="15"/>
      <c r="AF75" s="15"/>
      <c r="AG75" s="14"/>
      <c r="AH75" s="14"/>
      <c r="AI75" s="14"/>
      <c r="AJ75" s="2"/>
      <c r="AK75" s="15"/>
      <c r="AL75" s="15"/>
      <c r="AM75" s="15"/>
      <c r="AN75" s="14"/>
      <c r="AO75" s="14"/>
      <c r="AP75" s="14"/>
      <c r="AQ75" s="2"/>
      <c r="AR75" s="15"/>
      <c r="AS75" s="15"/>
      <c r="AT75" s="15"/>
    </row>
    <row r="76" spans="2:46" x14ac:dyDescent="0.25">
      <c r="B76" s="6"/>
      <c r="C76" s="90" t="str">
        <f>'Tournament Results Data'!B55</f>
        <v>Pool ?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89" t="str">
        <f>'Tournament Results Data'!R55</f>
        <v>Matches</v>
      </c>
      <c r="T76" s="90"/>
      <c r="U76" s="90"/>
      <c r="V76" s="90"/>
      <c r="W76" s="90"/>
      <c r="X76" s="90"/>
      <c r="Y76" s="90"/>
      <c r="Z76" s="90"/>
      <c r="AA76" s="90"/>
      <c r="AB76" s="91"/>
      <c r="AC76" s="89" t="str">
        <f>'Tournament Results Data'!AB55</f>
        <v>Sets</v>
      </c>
      <c r="AD76" s="90"/>
      <c r="AE76" s="90"/>
      <c r="AF76" s="90"/>
      <c r="AG76" s="90"/>
      <c r="AH76" s="90"/>
      <c r="AI76" s="90"/>
      <c r="AJ76" s="90"/>
      <c r="AK76" s="90"/>
      <c r="AL76" s="91"/>
      <c r="AM76" s="77" t="str">
        <f>'Tournament Results Data'!AL55</f>
        <v>Point
Diff</v>
      </c>
      <c r="AN76" s="78"/>
      <c r="AO76" s="78"/>
      <c r="AP76" s="102"/>
      <c r="AQ76" s="77" t="str">
        <f>'Tournament Results Data'!AP55</f>
        <v>Finish Place</v>
      </c>
      <c r="AR76" s="78"/>
      <c r="AS76" s="78"/>
      <c r="AT76" s="79"/>
    </row>
    <row r="77" spans="2:46" ht="6" customHeight="1" x14ac:dyDescent="0.25">
      <c r="B77" s="7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92"/>
      <c r="T77" s="93"/>
      <c r="U77" s="93"/>
      <c r="V77" s="93"/>
      <c r="W77" s="93"/>
      <c r="X77" s="93"/>
      <c r="Y77" s="93"/>
      <c r="Z77" s="93"/>
      <c r="AA77" s="93"/>
      <c r="AB77" s="94"/>
      <c r="AC77" s="92"/>
      <c r="AD77" s="93"/>
      <c r="AE77" s="93"/>
      <c r="AF77" s="93"/>
      <c r="AG77" s="93"/>
      <c r="AH77" s="93"/>
      <c r="AI77" s="93"/>
      <c r="AJ77" s="93"/>
      <c r="AK77" s="93"/>
      <c r="AL77" s="94"/>
      <c r="AM77" s="80"/>
      <c r="AN77" s="81"/>
      <c r="AO77" s="81"/>
      <c r="AP77" s="103"/>
      <c r="AQ77" s="80"/>
      <c r="AR77" s="81"/>
      <c r="AS77" s="81"/>
      <c r="AT77" s="82"/>
    </row>
    <row r="78" spans="2:46" x14ac:dyDescent="0.25">
      <c r="B78" s="7"/>
      <c r="C78" s="62" t="str">
        <f>'Tournament Results Data'!B57</f>
        <v>Teams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3" t="str">
        <f>'Tournament Results Data'!R57</f>
        <v>Won</v>
      </c>
      <c r="T78" s="64"/>
      <c r="U78" s="65"/>
      <c r="V78" s="63" t="str">
        <f>'Tournament Results Data'!U57</f>
        <v>Lost</v>
      </c>
      <c r="W78" s="64"/>
      <c r="X78" s="65"/>
      <c r="Y78" s="63" t="str">
        <f>'Tournament Results Data'!X57</f>
        <v>%</v>
      </c>
      <c r="Z78" s="64"/>
      <c r="AA78" s="64"/>
      <c r="AB78" s="65"/>
      <c r="AC78" s="63" t="str">
        <f>'Tournament Results Data'!AB57</f>
        <v>Won</v>
      </c>
      <c r="AD78" s="64"/>
      <c r="AE78" s="65"/>
      <c r="AF78" s="63" t="str">
        <f>'Tournament Results Data'!AE57</f>
        <v>Lost</v>
      </c>
      <c r="AG78" s="64"/>
      <c r="AH78" s="65"/>
      <c r="AI78" s="63" t="str">
        <f>'Tournament Results Data'!AH57</f>
        <v>%</v>
      </c>
      <c r="AJ78" s="64"/>
      <c r="AK78" s="64"/>
      <c r="AL78" s="65"/>
      <c r="AM78" s="83"/>
      <c r="AN78" s="84"/>
      <c r="AO78" s="84"/>
      <c r="AP78" s="104"/>
      <c r="AQ78" s="83"/>
      <c r="AR78" s="84"/>
      <c r="AS78" s="84"/>
      <c r="AT78" s="85"/>
    </row>
    <row r="79" spans="2:46" ht="25.5" customHeight="1" x14ac:dyDescent="0.25">
      <c r="B79" s="8"/>
      <c r="C79" s="110">
        <f>'Tournament Results Data'!B58</f>
        <v>0</v>
      </c>
      <c r="D79" s="110"/>
      <c r="E79" s="110"/>
      <c r="F79" s="110"/>
      <c r="G79" s="110"/>
      <c r="H79" s="110"/>
      <c r="I79" s="110">
        <f>'Tournament Results Data'!H58</f>
        <v>0</v>
      </c>
      <c r="J79" s="110"/>
      <c r="K79" s="110"/>
      <c r="L79" s="110"/>
      <c r="M79" s="110"/>
      <c r="N79" s="110"/>
      <c r="O79" s="110"/>
      <c r="P79" s="110"/>
      <c r="Q79" s="110"/>
      <c r="R79" s="110"/>
      <c r="S79" s="74"/>
      <c r="T79" s="75"/>
      <c r="U79" s="76"/>
      <c r="V79" s="116"/>
      <c r="W79" s="117"/>
      <c r="X79" s="118"/>
      <c r="Y79" s="66"/>
      <c r="Z79" s="67"/>
      <c r="AA79" s="67"/>
      <c r="AB79" s="68"/>
      <c r="AC79" s="74"/>
      <c r="AD79" s="75"/>
      <c r="AE79" s="76"/>
      <c r="AF79" s="74"/>
      <c r="AG79" s="75"/>
      <c r="AH79" s="76"/>
      <c r="AI79" s="66"/>
      <c r="AJ79" s="67"/>
      <c r="AK79" s="67"/>
      <c r="AL79" s="68"/>
      <c r="AM79" s="66"/>
      <c r="AN79" s="67"/>
      <c r="AO79" s="67"/>
      <c r="AP79" s="68"/>
      <c r="AQ79" s="63"/>
      <c r="AR79" s="64"/>
      <c r="AS79" s="64"/>
      <c r="AT79" s="115"/>
    </row>
    <row r="80" spans="2:46" ht="25.5" customHeight="1" x14ac:dyDescent="0.25">
      <c r="B80" s="8"/>
      <c r="C80" s="110">
        <f>'Tournament Results Data'!B59</f>
        <v>0</v>
      </c>
      <c r="D80" s="110"/>
      <c r="E80" s="110"/>
      <c r="F80" s="110"/>
      <c r="G80" s="110"/>
      <c r="H80" s="110"/>
      <c r="I80" s="110">
        <f>'Tournament Results Data'!H59</f>
        <v>0</v>
      </c>
      <c r="J80" s="110"/>
      <c r="K80" s="110"/>
      <c r="L80" s="110"/>
      <c r="M80" s="110"/>
      <c r="N80" s="110"/>
      <c r="O80" s="110"/>
      <c r="P80" s="110"/>
      <c r="Q80" s="110"/>
      <c r="R80" s="110"/>
      <c r="S80" s="74"/>
      <c r="T80" s="75"/>
      <c r="U80" s="76"/>
      <c r="V80" s="116"/>
      <c r="W80" s="117"/>
      <c r="X80" s="118"/>
      <c r="Y80" s="66"/>
      <c r="Z80" s="67"/>
      <c r="AA80" s="67"/>
      <c r="AB80" s="68"/>
      <c r="AC80" s="74"/>
      <c r="AD80" s="75"/>
      <c r="AE80" s="76"/>
      <c r="AF80" s="74"/>
      <c r="AG80" s="75"/>
      <c r="AH80" s="76"/>
      <c r="AI80" s="66"/>
      <c r="AJ80" s="67"/>
      <c r="AK80" s="67"/>
      <c r="AL80" s="68"/>
      <c r="AM80" s="66"/>
      <c r="AN80" s="67"/>
      <c r="AO80" s="67"/>
      <c r="AP80" s="68"/>
      <c r="AQ80" s="63"/>
      <c r="AR80" s="64"/>
      <c r="AS80" s="64"/>
      <c r="AT80" s="115"/>
    </row>
    <row r="81" spans="2:46" ht="25.5" customHeight="1" x14ac:dyDescent="0.25">
      <c r="B81" s="8"/>
      <c r="C81" s="110">
        <f>'Tournament Results Data'!B60</f>
        <v>0</v>
      </c>
      <c r="D81" s="110"/>
      <c r="E81" s="110"/>
      <c r="F81" s="110"/>
      <c r="G81" s="110"/>
      <c r="H81" s="110"/>
      <c r="I81" s="110">
        <f>'Tournament Results Data'!H60</f>
        <v>0</v>
      </c>
      <c r="J81" s="110"/>
      <c r="K81" s="110"/>
      <c r="L81" s="110"/>
      <c r="M81" s="110"/>
      <c r="N81" s="110"/>
      <c r="O81" s="110"/>
      <c r="P81" s="110"/>
      <c r="Q81" s="110"/>
      <c r="R81" s="110"/>
      <c r="S81" s="74"/>
      <c r="T81" s="75"/>
      <c r="U81" s="76"/>
      <c r="V81" s="116"/>
      <c r="W81" s="117"/>
      <c r="X81" s="118"/>
      <c r="Y81" s="66"/>
      <c r="Z81" s="67"/>
      <c r="AA81" s="67"/>
      <c r="AB81" s="68"/>
      <c r="AC81" s="74"/>
      <c r="AD81" s="75"/>
      <c r="AE81" s="76"/>
      <c r="AF81" s="74"/>
      <c r="AG81" s="75"/>
      <c r="AH81" s="76"/>
      <c r="AI81" s="66"/>
      <c r="AJ81" s="67"/>
      <c r="AK81" s="67"/>
      <c r="AL81" s="68"/>
      <c r="AM81" s="66"/>
      <c r="AN81" s="67"/>
      <c r="AO81" s="67"/>
      <c r="AP81" s="68"/>
      <c r="AQ81" s="63"/>
      <c r="AR81" s="64"/>
      <c r="AS81" s="64"/>
      <c r="AT81" s="115"/>
    </row>
    <row r="82" spans="2:46" x14ac:dyDescent="0.25">
      <c r="B82" s="7"/>
      <c r="C82" s="92"/>
      <c r="D82" s="94"/>
      <c r="E82" s="92"/>
      <c r="F82" s="93"/>
      <c r="G82" s="93"/>
      <c r="H82" s="93"/>
      <c r="I82" s="93"/>
      <c r="J82" s="93"/>
      <c r="K82" s="94"/>
      <c r="L82" s="92"/>
      <c r="M82" s="93"/>
      <c r="N82" s="93"/>
      <c r="O82" s="93"/>
      <c r="P82" s="93"/>
      <c r="Q82" s="93"/>
      <c r="R82" s="94"/>
      <c r="S82" s="92"/>
      <c r="T82" s="93"/>
      <c r="U82" s="93"/>
      <c r="V82" s="93"/>
      <c r="W82" s="93"/>
      <c r="X82" s="93"/>
      <c r="Y82" s="94"/>
      <c r="Z82" s="92"/>
      <c r="AA82" s="93"/>
      <c r="AB82" s="93"/>
      <c r="AC82" s="93"/>
      <c r="AD82" s="93"/>
      <c r="AE82" s="93"/>
      <c r="AF82" s="94"/>
      <c r="AG82" s="92"/>
      <c r="AH82" s="93"/>
      <c r="AI82" s="93"/>
      <c r="AJ82" s="93"/>
      <c r="AK82" s="93"/>
      <c r="AL82" s="93"/>
      <c r="AM82" s="94"/>
      <c r="AN82" s="92"/>
      <c r="AO82" s="93"/>
      <c r="AP82" s="93"/>
      <c r="AQ82" s="93"/>
      <c r="AR82" s="93"/>
      <c r="AS82" s="93"/>
      <c r="AT82" s="136"/>
    </row>
    <row r="83" spans="2:46" x14ac:dyDescent="0.25">
      <c r="B83" s="7"/>
      <c r="C83" s="63" t="s">
        <v>9</v>
      </c>
      <c r="D83" s="65"/>
      <c r="E83" s="63" t="str">
        <f>'Tournament Results Data'!D62</f>
        <v>8:30 AM</v>
      </c>
      <c r="F83" s="64"/>
      <c r="G83" s="64"/>
      <c r="H83" s="64"/>
      <c r="I83" s="64"/>
      <c r="J83" s="64"/>
      <c r="K83" s="65"/>
      <c r="L83" s="63" t="str">
        <f>'Tournament Results Data'!K62</f>
        <v>9:30 AM</v>
      </c>
      <c r="M83" s="64"/>
      <c r="N83" s="64"/>
      <c r="O83" s="64"/>
      <c r="P83" s="64"/>
      <c r="Q83" s="64"/>
      <c r="R83" s="65"/>
      <c r="S83" s="63" t="str">
        <f>'Tournament Results Data'!R62</f>
        <v>ASAP</v>
      </c>
      <c r="T83" s="64"/>
      <c r="U83" s="64"/>
      <c r="V83" s="64"/>
      <c r="W83" s="64"/>
      <c r="X83" s="64"/>
      <c r="Y83" s="65"/>
      <c r="Z83" s="63" t="str">
        <f>'Tournament Results Data'!Y62</f>
        <v>ASAP</v>
      </c>
      <c r="AA83" s="64"/>
      <c r="AB83" s="64"/>
      <c r="AC83" s="64"/>
      <c r="AD83" s="64"/>
      <c r="AE83" s="64"/>
      <c r="AF83" s="65"/>
      <c r="AG83" s="63" t="str">
        <f>'Tournament Results Data'!AF62</f>
        <v>ASAP</v>
      </c>
      <c r="AH83" s="64"/>
      <c r="AI83" s="64"/>
      <c r="AJ83" s="64"/>
      <c r="AK83" s="64"/>
      <c r="AL83" s="64"/>
      <c r="AM83" s="65"/>
      <c r="AN83" s="63" t="str">
        <f>'Tournament Results Data'!AM62</f>
        <v>ASAP</v>
      </c>
      <c r="AO83" s="64"/>
      <c r="AP83" s="64"/>
      <c r="AQ83" s="64"/>
      <c r="AR83" s="64"/>
      <c r="AS83" s="64"/>
      <c r="AT83" s="115"/>
    </row>
    <row r="84" spans="2:46" x14ac:dyDescent="0.25">
      <c r="B84" s="7"/>
      <c r="C84" s="63" t="s">
        <v>13</v>
      </c>
      <c r="D84" s="65"/>
      <c r="E84" s="63" t="str">
        <f>'Tournament Results Data'!D63</f>
        <v>1</v>
      </c>
      <c r="F84" s="64"/>
      <c r="G84" s="64"/>
      <c r="H84" s="64"/>
      <c r="I84" s="64"/>
      <c r="J84" s="64"/>
      <c r="K84" s="65"/>
      <c r="L84" s="63" t="str">
        <f>'Tournament Results Data'!K63</f>
        <v>2</v>
      </c>
      <c r="M84" s="64"/>
      <c r="N84" s="64"/>
      <c r="O84" s="64"/>
      <c r="P84" s="64"/>
      <c r="Q84" s="64"/>
      <c r="R84" s="65"/>
      <c r="S84" s="63" t="str">
        <f>'Tournament Results Data'!R63</f>
        <v>3</v>
      </c>
      <c r="T84" s="64"/>
      <c r="U84" s="64"/>
      <c r="V84" s="64"/>
      <c r="W84" s="64"/>
      <c r="X84" s="64"/>
      <c r="Y84" s="65"/>
      <c r="Z84" s="63" t="str">
        <f>'Tournament Results Data'!Y63</f>
        <v>4</v>
      </c>
      <c r="AA84" s="64"/>
      <c r="AB84" s="64"/>
      <c r="AC84" s="64"/>
      <c r="AD84" s="64"/>
      <c r="AE84" s="64"/>
      <c r="AF84" s="65"/>
      <c r="AG84" s="63" t="str">
        <f>'Tournament Results Data'!AF63</f>
        <v>5</v>
      </c>
      <c r="AH84" s="64"/>
      <c r="AI84" s="64"/>
      <c r="AJ84" s="64"/>
      <c r="AK84" s="64"/>
      <c r="AL84" s="64"/>
      <c r="AM84" s="65"/>
      <c r="AN84" s="63" t="str">
        <f>'Tournament Results Data'!AM63</f>
        <v>6</v>
      </c>
      <c r="AO84" s="64"/>
      <c r="AP84" s="64"/>
      <c r="AQ84" s="64"/>
      <c r="AR84" s="64"/>
      <c r="AS84" s="64"/>
      <c r="AT84" s="115"/>
    </row>
    <row r="85" spans="2:46" x14ac:dyDescent="0.25">
      <c r="B85" s="7"/>
      <c r="C85" s="63" t="s">
        <v>16</v>
      </c>
      <c r="D85" s="65"/>
      <c r="E85" s="63" t="str">
        <f>'Tournament Results Data'!D64</f>
        <v>1 vs 3 (2)</v>
      </c>
      <c r="F85" s="64"/>
      <c r="G85" s="64"/>
      <c r="H85" s="64"/>
      <c r="I85" s="64"/>
      <c r="J85" s="64"/>
      <c r="K85" s="65"/>
      <c r="L85" s="63" t="str">
        <f>'Tournament Results Data'!K64</f>
        <v>2 vs 3 (1)</v>
      </c>
      <c r="M85" s="64"/>
      <c r="N85" s="64"/>
      <c r="O85" s="64"/>
      <c r="P85" s="64"/>
      <c r="Q85" s="64"/>
      <c r="R85" s="65"/>
      <c r="S85" s="63" t="str">
        <f>'Tournament Results Data'!R64</f>
        <v>1 vs 2 (3)</v>
      </c>
      <c r="T85" s="64"/>
      <c r="U85" s="64"/>
      <c r="V85" s="64"/>
      <c r="W85" s="64"/>
      <c r="X85" s="64"/>
      <c r="Y85" s="65"/>
      <c r="Z85" s="63" t="str">
        <f>'Tournament Results Data'!Y64</f>
        <v>1 vs 2 (3)</v>
      </c>
      <c r="AA85" s="64"/>
      <c r="AB85" s="64"/>
      <c r="AC85" s="64"/>
      <c r="AD85" s="64"/>
      <c r="AE85" s="64"/>
      <c r="AF85" s="65"/>
      <c r="AG85" s="63" t="str">
        <f>'Tournament Results Data'!AF64</f>
        <v>2 vs 3 (1)</v>
      </c>
      <c r="AH85" s="64"/>
      <c r="AI85" s="64"/>
      <c r="AJ85" s="64"/>
      <c r="AK85" s="64"/>
      <c r="AL85" s="64"/>
      <c r="AM85" s="65"/>
      <c r="AN85" s="63" t="str">
        <f>'Tournament Results Data'!AM64</f>
        <v>1 vs 3 (2)</v>
      </c>
      <c r="AO85" s="64"/>
      <c r="AP85" s="64"/>
      <c r="AQ85" s="64"/>
      <c r="AR85" s="64"/>
      <c r="AS85" s="64"/>
      <c r="AT85" s="115"/>
    </row>
    <row r="86" spans="2:46" ht="21" customHeight="1" x14ac:dyDescent="0.25">
      <c r="B86" s="7"/>
      <c r="C86" s="63" t="s">
        <v>55</v>
      </c>
      <c r="D86" s="65"/>
      <c r="E86" s="138"/>
      <c r="F86" s="139"/>
      <c r="G86" s="139"/>
      <c r="H86" s="4" t="s">
        <v>15</v>
      </c>
      <c r="I86" s="128"/>
      <c r="J86" s="128"/>
      <c r="K86" s="137"/>
      <c r="L86" s="138"/>
      <c r="M86" s="139"/>
      <c r="N86" s="139"/>
      <c r="O86" s="4" t="s">
        <v>15</v>
      </c>
      <c r="P86" s="128"/>
      <c r="Q86" s="128"/>
      <c r="R86" s="137"/>
      <c r="S86" s="138"/>
      <c r="T86" s="139"/>
      <c r="U86" s="139"/>
      <c r="V86" s="4" t="s">
        <v>15</v>
      </c>
      <c r="W86" s="128"/>
      <c r="X86" s="128"/>
      <c r="Y86" s="137"/>
      <c r="Z86" s="138"/>
      <c r="AA86" s="139"/>
      <c r="AB86" s="139"/>
      <c r="AC86" s="4" t="s">
        <v>15</v>
      </c>
      <c r="AD86" s="128"/>
      <c r="AE86" s="128"/>
      <c r="AF86" s="137"/>
      <c r="AG86" s="138"/>
      <c r="AH86" s="139"/>
      <c r="AI86" s="139"/>
      <c r="AJ86" s="4" t="s">
        <v>15</v>
      </c>
      <c r="AK86" s="128"/>
      <c r="AL86" s="128"/>
      <c r="AM86" s="137"/>
      <c r="AN86" s="138"/>
      <c r="AO86" s="139"/>
      <c r="AP86" s="139"/>
      <c r="AQ86" s="4" t="s">
        <v>15</v>
      </c>
      <c r="AR86" s="128"/>
      <c r="AS86" s="128"/>
      <c r="AT86" s="140"/>
    </row>
    <row r="87" spans="2:46" ht="21" customHeight="1" x14ac:dyDescent="0.25">
      <c r="B87" s="7"/>
      <c r="C87" s="63" t="s">
        <v>56</v>
      </c>
      <c r="D87" s="65"/>
      <c r="E87" s="138"/>
      <c r="F87" s="139"/>
      <c r="G87" s="139"/>
      <c r="H87" s="4" t="s">
        <v>15</v>
      </c>
      <c r="I87" s="128"/>
      <c r="J87" s="128"/>
      <c r="K87" s="137"/>
      <c r="L87" s="138"/>
      <c r="M87" s="139"/>
      <c r="N87" s="139"/>
      <c r="O87" s="4" t="s">
        <v>15</v>
      </c>
      <c r="P87" s="128"/>
      <c r="Q87" s="128"/>
      <c r="R87" s="137"/>
      <c r="S87" s="138"/>
      <c r="T87" s="139"/>
      <c r="U87" s="139"/>
      <c r="V87" s="4" t="s">
        <v>15</v>
      </c>
      <c r="W87" s="128"/>
      <c r="X87" s="128"/>
      <c r="Y87" s="137"/>
      <c r="Z87" s="138"/>
      <c r="AA87" s="139"/>
      <c r="AB87" s="139"/>
      <c r="AC87" s="4" t="s">
        <v>15</v>
      </c>
      <c r="AD87" s="128"/>
      <c r="AE87" s="128"/>
      <c r="AF87" s="137"/>
      <c r="AG87" s="138"/>
      <c r="AH87" s="139"/>
      <c r="AI87" s="139"/>
      <c r="AJ87" s="4" t="s">
        <v>15</v>
      </c>
      <c r="AK87" s="128"/>
      <c r="AL87" s="128"/>
      <c r="AM87" s="137"/>
      <c r="AN87" s="138"/>
      <c r="AO87" s="139"/>
      <c r="AP87" s="139"/>
      <c r="AQ87" s="4" t="s">
        <v>15</v>
      </c>
      <c r="AR87" s="128"/>
      <c r="AS87" s="128"/>
      <c r="AT87" s="140"/>
    </row>
    <row r="88" spans="2:46" ht="21" customHeight="1" thickBot="1" x14ac:dyDescent="0.3">
      <c r="B88" s="9"/>
      <c r="C88" s="107" t="s">
        <v>57</v>
      </c>
      <c r="D88" s="108"/>
      <c r="E88" s="132"/>
      <c r="F88" s="133"/>
      <c r="G88" s="133"/>
      <c r="H88" s="11" t="s">
        <v>15</v>
      </c>
      <c r="I88" s="130"/>
      <c r="J88" s="130"/>
      <c r="K88" s="131"/>
      <c r="L88" s="132"/>
      <c r="M88" s="133"/>
      <c r="N88" s="133"/>
      <c r="O88" s="11" t="s">
        <v>15</v>
      </c>
      <c r="P88" s="130"/>
      <c r="Q88" s="130"/>
      <c r="R88" s="131"/>
      <c r="S88" s="132"/>
      <c r="T88" s="133"/>
      <c r="U88" s="133"/>
      <c r="V88" s="11" t="s">
        <v>15</v>
      </c>
      <c r="W88" s="130"/>
      <c r="X88" s="130"/>
      <c r="Y88" s="131"/>
      <c r="Z88" s="132"/>
      <c r="AA88" s="133"/>
      <c r="AB88" s="133"/>
      <c r="AC88" s="11" t="s">
        <v>15</v>
      </c>
      <c r="AD88" s="130"/>
      <c r="AE88" s="130"/>
      <c r="AF88" s="131"/>
      <c r="AG88" s="132"/>
      <c r="AH88" s="133"/>
      <c r="AI88" s="133"/>
      <c r="AJ88" s="11" t="s">
        <v>15</v>
      </c>
      <c r="AK88" s="130"/>
      <c r="AL88" s="130"/>
      <c r="AM88" s="131"/>
      <c r="AN88" s="132"/>
      <c r="AO88" s="133"/>
      <c r="AP88" s="133"/>
      <c r="AQ88" s="11" t="s">
        <v>15</v>
      </c>
      <c r="AR88" s="130"/>
      <c r="AS88" s="130"/>
      <c r="AT88" s="146"/>
    </row>
    <row r="89" spans="2:46" x14ac:dyDescent="0.25">
      <c r="B89" s="2"/>
      <c r="C89" s="2"/>
      <c r="D89" s="2"/>
      <c r="E89" s="14"/>
      <c r="F89" s="14"/>
      <c r="G89" s="14"/>
      <c r="H89" s="2"/>
      <c r="I89" s="15"/>
      <c r="J89" s="15"/>
      <c r="K89" s="15"/>
      <c r="L89" s="14"/>
      <c r="M89" s="14"/>
      <c r="N89" s="14"/>
      <c r="O89" s="2"/>
      <c r="P89" s="15"/>
      <c r="Q89" s="15"/>
      <c r="R89" s="15"/>
      <c r="S89" s="14"/>
      <c r="T89" s="14"/>
      <c r="U89" s="14"/>
      <c r="V89" s="2"/>
      <c r="W89" s="15"/>
      <c r="X89" s="15"/>
      <c r="Y89" s="15"/>
      <c r="Z89" s="14"/>
      <c r="AA89" s="14"/>
      <c r="AB89" s="14"/>
      <c r="AC89" s="2"/>
      <c r="AD89" s="15"/>
      <c r="AE89" s="15"/>
      <c r="AF89" s="15"/>
      <c r="AG89" s="14"/>
      <c r="AH89" s="14"/>
      <c r="AI89" s="14"/>
      <c r="AJ89" s="2"/>
      <c r="AK89" s="15"/>
      <c r="AL89" s="15"/>
      <c r="AM89" s="15"/>
      <c r="AN89" s="14"/>
      <c r="AO89" s="14"/>
      <c r="AP89" s="14"/>
      <c r="AQ89" s="2"/>
      <c r="AR89" s="15"/>
      <c r="AS89" s="15"/>
      <c r="AT89" s="15"/>
    </row>
    <row r="90" spans="2:46" x14ac:dyDescent="0.25">
      <c r="C90" s="5" t="str">
        <f>'Tournament Results Data'!$B$1</f>
        <v xml:space="preserve">Tournament:  </v>
      </c>
      <c r="D90" s="129">
        <f>'Tournament Results Data'!$C$1</f>
        <v>0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2"/>
      <c r="AD90" s="15"/>
      <c r="AE90" s="15"/>
      <c r="AF90" s="15"/>
      <c r="AG90" s="14"/>
      <c r="AH90" s="14"/>
      <c r="AI90" s="14"/>
      <c r="AJ90" s="2"/>
      <c r="AK90" s="15"/>
      <c r="AL90" s="15"/>
      <c r="AM90" s="15"/>
      <c r="AN90" s="14"/>
      <c r="AO90" s="14"/>
      <c r="AP90" s="14"/>
      <c r="AQ90" s="2"/>
      <c r="AR90" s="15"/>
      <c r="AS90" s="15"/>
      <c r="AT90" s="15"/>
    </row>
    <row r="91" spans="2:46" x14ac:dyDescent="0.25">
      <c r="C91" s="5"/>
      <c r="AC91" s="2"/>
      <c r="AD91" s="15"/>
      <c r="AE91" s="15"/>
      <c r="AF91" s="15"/>
      <c r="AG91" s="14"/>
      <c r="AH91" s="14"/>
      <c r="AI91" s="14"/>
      <c r="AJ91" s="2"/>
      <c r="AK91" s="15"/>
      <c r="AL91" s="15"/>
      <c r="AM91" s="15"/>
      <c r="AN91" s="14"/>
      <c r="AO91" s="14"/>
      <c r="AP91" s="14"/>
      <c r="AQ91" s="2"/>
      <c r="AR91" s="15"/>
      <c r="AS91" s="15"/>
      <c r="AT91" s="15"/>
    </row>
    <row r="92" spans="2:46" x14ac:dyDescent="0.25">
      <c r="B92" s="135" t="str">
        <f>'Tournament Results Data'!$B$3</f>
        <v xml:space="preserve">Date:  </v>
      </c>
      <c r="C92" s="135"/>
      <c r="D92" s="134">
        <f>'Tournament Results Data'!$C$3</f>
        <v>0</v>
      </c>
      <c r="E92" s="134"/>
      <c r="F92" s="134"/>
      <c r="G92" s="134"/>
      <c r="H92" s="134"/>
      <c r="I92" s="134"/>
      <c r="J92" s="134"/>
      <c r="K92" s="134"/>
      <c r="AC92" s="2"/>
      <c r="AD92" s="15"/>
      <c r="AE92" s="15"/>
      <c r="AF92" s="15"/>
      <c r="AG92" s="14"/>
      <c r="AH92" s="14"/>
      <c r="AI92" s="14"/>
      <c r="AJ92" s="2"/>
      <c r="AK92" s="15"/>
      <c r="AL92" s="15"/>
      <c r="AM92" s="15"/>
      <c r="AN92" s="14"/>
      <c r="AO92" s="14"/>
      <c r="AP92" s="14"/>
      <c r="AQ92" s="2"/>
      <c r="AR92" s="15"/>
      <c r="AS92" s="15"/>
      <c r="AT92" s="15"/>
    </row>
    <row r="93" spans="2:46" x14ac:dyDescent="0.25">
      <c r="C93" s="5"/>
      <c r="AC93" s="2"/>
      <c r="AD93" s="15"/>
      <c r="AE93" s="15"/>
      <c r="AF93" s="15"/>
      <c r="AG93" s="14"/>
      <c r="AH93" s="14"/>
      <c r="AI93" s="14"/>
      <c r="AJ93" s="2"/>
      <c r="AK93" s="15"/>
      <c r="AL93" s="15"/>
      <c r="AM93" s="15"/>
      <c r="AN93" s="14"/>
      <c r="AO93" s="14"/>
      <c r="AP93" s="14"/>
      <c r="AQ93" s="2"/>
      <c r="AR93" s="15"/>
      <c r="AS93" s="15"/>
      <c r="AT93" s="15"/>
    </row>
    <row r="94" spans="2:46" x14ac:dyDescent="0.25">
      <c r="C94" s="5" t="str">
        <f>'Tournament Results Data'!$B$5</f>
        <v xml:space="preserve">Site:  </v>
      </c>
      <c r="D94" s="129">
        <f>'Tournament Results Data'!$C$5</f>
        <v>0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2"/>
      <c r="AD94" s="15"/>
      <c r="AE94" s="15"/>
      <c r="AF94" s="15"/>
      <c r="AG94" s="14"/>
      <c r="AH94" s="14"/>
      <c r="AI94" s="14"/>
      <c r="AJ94" s="2"/>
      <c r="AK94" s="15"/>
      <c r="AL94" s="15"/>
      <c r="AM94" s="15"/>
      <c r="AN94" s="14"/>
      <c r="AO94" s="14"/>
      <c r="AP94" s="14"/>
      <c r="AQ94" s="2"/>
      <c r="AR94" s="15"/>
      <c r="AS94" s="15"/>
      <c r="AT94" s="15"/>
    </row>
    <row r="95" spans="2:46" x14ac:dyDescent="0.25">
      <c r="B95" s="2"/>
      <c r="C95" s="2"/>
      <c r="D95" s="2"/>
      <c r="E95" s="14"/>
      <c r="F95" s="14"/>
      <c r="G95" s="14"/>
      <c r="H95" s="2"/>
      <c r="I95" s="15"/>
      <c r="J95" s="15"/>
      <c r="K95" s="15"/>
      <c r="L95" s="14"/>
      <c r="M95" s="14"/>
      <c r="N95" s="14"/>
      <c r="O95" s="2"/>
      <c r="P95" s="15"/>
      <c r="Q95" s="15"/>
      <c r="R95" s="15"/>
      <c r="S95" s="14"/>
      <c r="T95" s="14"/>
      <c r="U95" s="14"/>
      <c r="V95" s="2"/>
      <c r="W95" s="15"/>
      <c r="X95" s="15"/>
      <c r="Y95" s="15"/>
      <c r="Z95" s="14"/>
      <c r="AA95" s="14"/>
      <c r="AB95" s="14"/>
      <c r="AC95" s="2"/>
      <c r="AD95" s="15"/>
      <c r="AE95" s="15"/>
      <c r="AF95" s="15"/>
      <c r="AG95" s="14"/>
      <c r="AH95" s="14"/>
      <c r="AI95" s="14"/>
      <c r="AJ95" s="2"/>
      <c r="AK95" s="15"/>
      <c r="AL95" s="15"/>
      <c r="AM95" s="15"/>
      <c r="AN95" s="14"/>
      <c r="AO95" s="14"/>
      <c r="AP95" s="14"/>
      <c r="AQ95" s="2"/>
      <c r="AR95" s="15"/>
      <c r="AS95" s="15"/>
      <c r="AT95" s="15"/>
    </row>
    <row r="96" spans="2:46" ht="13.8" thickBot="1" x14ac:dyDescent="0.3">
      <c r="B96" s="2"/>
      <c r="C96" s="2"/>
      <c r="D96" s="2"/>
      <c r="E96" s="14"/>
      <c r="F96" s="14"/>
      <c r="G96" s="14"/>
      <c r="H96" s="2"/>
      <c r="I96" s="15"/>
      <c r="J96" s="15"/>
      <c r="K96" s="15"/>
      <c r="L96" s="14"/>
      <c r="M96" s="14"/>
      <c r="N96" s="14"/>
      <c r="O96" s="2"/>
      <c r="P96" s="15"/>
      <c r="Q96" s="15"/>
      <c r="R96" s="15"/>
      <c r="S96" s="14"/>
      <c r="T96" s="14"/>
      <c r="U96" s="14"/>
      <c r="V96" s="2"/>
      <c r="W96" s="15"/>
      <c r="X96" s="15"/>
      <c r="Y96" s="15"/>
      <c r="Z96" s="14"/>
      <c r="AA96" s="14"/>
      <c r="AB96" s="14"/>
      <c r="AC96" s="2"/>
      <c r="AD96" s="15"/>
      <c r="AE96" s="15"/>
      <c r="AF96" s="15"/>
      <c r="AG96" s="14"/>
      <c r="AH96" s="14"/>
      <c r="AI96" s="14"/>
      <c r="AJ96" s="2"/>
      <c r="AK96" s="15"/>
      <c r="AL96" s="15"/>
      <c r="AM96" s="15"/>
      <c r="AN96" s="14"/>
      <c r="AO96" s="14"/>
      <c r="AP96" s="14"/>
      <c r="AQ96" s="2"/>
      <c r="AR96" s="15"/>
      <c r="AS96" s="15"/>
      <c r="AT96" s="15"/>
    </row>
    <row r="97" spans="2:46" x14ac:dyDescent="0.25">
      <c r="B97" s="6"/>
      <c r="C97" s="90" t="str">
        <f>'Tournament Results Data'!B70</f>
        <v>Pool ?</v>
      </c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89" t="str">
        <f>'Tournament Results Data'!R70</f>
        <v>Matches</v>
      </c>
      <c r="T97" s="90"/>
      <c r="U97" s="90"/>
      <c r="V97" s="90"/>
      <c r="W97" s="90"/>
      <c r="X97" s="90"/>
      <c r="Y97" s="90"/>
      <c r="Z97" s="90"/>
      <c r="AA97" s="90"/>
      <c r="AB97" s="91"/>
      <c r="AC97" s="89" t="str">
        <f>'Tournament Results Data'!AB70</f>
        <v>Sets</v>
      </c>
      <c r="AD97" s="90"/>
      <c r="AE97" s="90"/>
      <c r="AF97" s="90"/>
      <c r="AG97" s="90"/>
      <c r="AH97" s="90"/>
      <c r="AI97" s="90"/>
      <c r="AJ97" s="90"/>
      <c r="AK97" s="90"/>
      <c r="AL97" s="91"/>
      <c r="AM97" s="77" t="str">
        <f>'Tournament Results Data'!AL70</f>
        <v>Point
Diff</v>
      </c>
      <c r="AN97" s="78"/>
      <c r="AO97" s="78"/>
      <c r="AP97" s="102"/>
      <c r="AQ97" s="77" t="str">
        <f>'Tournament Results Data'!AP70</f>
        <v>Finish Place</v>
      </c>
      <c r="AR97" s="78"/>
      <c r="AS97" s="78"/>
      <c r="AT97" s="79"/>
    </row>
    <row r="98" spans="2:46" ht="6" customHeight="1" x14ac:dyDescent="0.25">
      <c r="B98" s="7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92"/>
      <c r="T98" s="93"/>
      <c r="U98" s="93"/>
      <c r="V98" s="93"/>
      <c r="W98" s="93"/>
      <c r="X98" s="93"/>
      <c r="Y98" s="93"/>
      <c r="Z98" s="93"/>
      <c r="AA98" s="93"/>
      <c r="AB98" s="94"/>
      <c r="AC98" s="92"/>
      <c r="AD98" s="93"/>
      <c r="AE98" s="93"/>
      <c r="AF98" s="93"/>
      <c r="AG98" s="93"/>
      <c r="AH98" s="93"/>
      <c r="AI98" s="93"/>
      <c r="AJ98" s="93"/>
      <c r="AK98" s="93"/>
      <c r="AL98" s="94"/>
      <c r="AM98" s="80"/>
      <c r="AN98" s="81"/>
      <c r="AO98" s="81"/>
      <c r="AP98" s="103"/>
      <c r="AQ98" s="80"/>
      <c r="AR98" s="81"/>
      <c r="AS98" s="81"/>
      <c r="AT98" s="82"/>
    </row>
    <row r="99" spans="2:46" x14ac:dyDescent="0.25">
      <c r="B99" s="7"/>
      <c r="C99" s="62" t="str">
        <f>'Tournament Results Data'!B72</f>
        <v>Teams</v>
      </c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3" t="str">
        <f>'Tournament Results Data'!R72</f>
        <v>Won</v>
      </c>
      <c r="T99" s="64"/>
      <c r="U99" s="65"/>
      <c r="V99" s="63" t="str">
        <f>'Tournament Results Data'!U72</f>
        <v>Lost</v>
      </c>
      <c r="W99" s="64"/>
      <c r="X99" s="65"/>
      <c r="Y99" s="63" t="str">
        <f>'Tournament Results Data'!X72</f>
        <v>%</v>
      </c>
      <c r="Z99" s="64"/>
      <c r="AA99" s="64"/>
      <c r="AB99" s="65"/>
      <c r="AC99" s="63" t="str">
        <f>'Tournament Results Data'!AB72</f>
        <v>Won</v>
      </c>
      <c r="AD99" s="64"/>
      <c r="AE99" s="65"/>
      <c r="AF99" s="63" t="str">
        <f>'Tournament Results Data'!AE72</f>
        <v>Lost</v>
      </c>
      <c r="AG99" s="64"/>
      <c r="AH99" s="65"/>
      <c r="AI99" s="63" t="str">
        <f>'Tournament Results Data'!AH72</f>
        <v>%</v>
      </c>
      <c r="AJ99" s="64"/>
      <c r="AK99" s="64"/>
      <c r="AL99" s="65"/>
      <c r="AM99" s="83"/>
      <c r="AN99" s="84"/>
      <c r="AO99" s="84"/>
      <c r="AP99" s="104"/>
      <c r="AQ99" s="83"/>
      <c r="AR99" s="84"/>
      <c r="AS99" s="84"/>
      <c r="AT99" s="85"/>
    </row>
    <row r="100" spans="2:46" ht="25.5" customHeight="1" x14ac:dyDescent="0.25">
      <c r="B100" s="8"/>
      <c r="C100" s="110">
        <f>'Tournament Results Data'!B73</f>
        <v>0</v>
      </c>
      <c r="D100" s="110"/>
      <c r="E100" s="110"/>
      <c r="F100" s="110"/>
      <c r="G100" s="110"/>
      <c r="H100" s="110"/>
      <c r="I100" s="110">
        <f>'Tournament Results Data'!H73</f>
        <v>0</v>
      </c>
      <c r="J100" s="110"/>
      <c r="K100" s="110"/>
      <c r="L100" s="110"/>
      <c r="M100" s="110"/>
      <c r="N100" s="110"/>
      <c r="O100" s="110"/>
      <c r="P100" s="110"/>
      <c r="Q100" s="110"/>
      <c r="R100" s="110"/>
      <c r="S100" s="74"/>
      <c r="T100" s="75"/>
      <c r="U100" s="76"/>
      <c r="V100" s="116"/>
      <c r="W100" s="117"/>
      <c r="X100" s="118"/>
      <c r="Y100" s="66"/>
      <c r="Z100" s="67"/>
      <c r="AA100" s="67"/>
      <c r="AB100" s="68"/>
      <c r="AC100" s="74"/>
      <c r="AD100" s="75"/>
      <c r="AE100" s="76"/>
      <c r="AF100" s="74"/>
      <c r="AG100" s="75"/>
      <c r="AH100" s="76"/>
      <c r="AI100" s="66"/>
      <c r="AJ100" s="67"/>
      <c r="AK100" s="67"/>
      <c r="AL100" s="68"/>
      <c r="AM100" s="66"/>
      <c r="AN100" s="67"/>
      <c r="AO100" s="67"/>
      <c r="AP100" s="68"/>
      <c r="AQ100" s="63"/>
      <c r="AR100" s="64"/>
      <c r="AS100" s="64"/>
      <c r="AT100" s="115"/>
    </row>
    <row r="101" spans="2:46" ht="25.5" customHeight="1" x14ac:dyDescent="0.25">
      <c r="B101" s="8"/>
      <c r="C101" s="110">
        <f>'Tournament Results Data'!B74</f>
        <v>0</v>
      </c>
      <c r="D101" s="110"/>
      <c r="E101" s="110"/>
      <c r="F101" s="110"/>
      <c r="G101" s="110"/>
      <c r="H101" s="110"/>
      <c r="I101" s="110">
        <f>'Tournament Results Data'!H74</f>
        <v>0</v>
      </c>
      <c r="J101" s="110"/>
      <c r="K101" s="110"/>
      <c r="L101" s="110"/>
      <c r="M101" s="110"/>
      <c r="N101" s="110"/>
      <c r="O101" s="110"/>
      <c r="P101" s="110"/>
      <c r="Q101" s="110"/>
      <c r="R101" s="110"/>
      <c r="S101" s="74"/>
      <c r="T101" s="75"/>
      <c r="U101" s="76"/>
      <c r="V101" s="116"/>
      <c r="W101" s="117"/>
      <c r="X101" s="118"/>
      <c r="Y101" s="66"/>
      <c r="Z101" s="67"/>
      <c r="AA101" s="67"/>
      <c r="AB101" s="68"/>
      <c r="AC101" s="74"/>
      <c r="AD101" s="75"/>
      <c r="AE101" s="76"/>
      <c r="AF101" s="74"/>
      <c r="AG101" s="75"/>
      <c r="AH101" s="76"/>
      <c r="AI101" s="66"/>
      <c r="AJ101" s="67"/>
      <c r="AK101" s="67"/>
      <c r="AL101" s="68"/>
      <c r="AM101" s="66"/>
      <c r="AN101" s="67"/>
      <c r="AO101" s="67"/>
      <c r="AP101" s="68"/>
      <c r="AQ101" s="63"/>
      <c r="AR101" s="64"/>
      <c r="AS101" s="64"/>
      <c r="AT101" s="115"/>
    </row>
    <row r="102" spans="2:46" ht="25.5" customHeight="1" x14ac:dyDescent="0.25">
      <c r="B102" s="8"/>
      <c r="C102" s="110">
        <f>'Tournament Results Data'!B75</f>
        <v>0</v>
      </c>
      <c r="D102" s="110"/>
      <c r="E102" s="110"/>
      <c r="F102" s="110"/>
      <c r="G102" s="110"/>
      <c r="H102" s="110"/>
      <c r="I102" s="110">
        <f>'Tournament Results Data'!H75</f>
        <v>0</v>
      </c>
      <c r="J102" s="110"/>
      <c r="K102" s="110"/>
      <c r="L102" s="110"/>
      <c r="M102" s="110"/>
      <c r="N102" s="110"/>
      <c r="O102" s="110"/>
      <c r="P102" s="110"/>
      <c r="Q102" s="110"/>
      <c r="R102" s="110"/>
      <c r="S102" s="74"/>
      <c r="T102" s="75"/>
      <c r="U102" s="76"/>
      <c r="V102" s="116"/>
      <c r="W102" s="117"/>
      <c r="X102" s="118"/>
      <c r="Y102" s="66"/>
      <c r="Z102" s="67"/>
      <c r="AA102" s="67"/>
      <c r="AB102" s="68"/>
      <c r="AC102" s="74"/>
      <c r="AD102" s="75"/>
      <c r="AE102" s="76"/>
      <c r="AF102" s="74"/>
      <c r="AG102" s="75"/>
      <c r="AH102" s="76"/>
      <c r="AI102" s="66"/>
      <c r="AJ102" s="67"/>
      <c r="AK102" s="67"/>
      <c r="AL102" s="68"/>
      <c r="AM102" s="66"/>
      <c r="AN102" s="67"/>
      <c r="AO102" s="67"/>
      <c r="AP102" s="68"/>
      <c r="AQ102" s="63"/>
      <c r="AR102" s="64"/>
      <c r="AS102" s="64"/>
      <c r="AT102" s="115"/>
    </row>
    <row r="103" spans="2:46" x14ac:dyDescent="0.25">
      <c r="B103" s="7"/>
      <c r="C103" s="92"/>
      <c r="D103" s="94"/>
      <c r="E103" s="92"/>
      <c r="F103" s="93"/>
      <c r="G103" s="93"/>
      <c r="H103" s="93"/>
      <c r="I103" s="93"/>
      <c r="J103" s="93"/>
      <c r="K103" s="94"/>
      <c r="L103" s="92"/>
      <c r="M103" s="93"/>
      <c r="N103" s="93"/>
      <c r="O103" s="93"/>
      <c r="P103" s="93"/>
      <c r="Q103" s="93"/>
      <c r="R103" s="94"/>
      <c r="S103" s="92"/>
      <c r="T103" s="93"/>
      <c r="U103" s="93"/>
      <c r="V103" s="93"/>
      <c r="W103" s="93"/>
      <c r="X103" s="93"/>
      <c r="Y103" s="94"/>
      <c r="Z103" s="92"/>
      <c r="AA103" s="93"/>
      <c r="AB103" s="93"/>
      <c r="AC103" s="93"/>
      <c r="AD103" s="93"/>
      <c r="AE103" s="93"/>
      <c r="AF103" s="94"/>
      <c r="AG103" s="92"/>
      <c r="AH103" s="93"/>
      <c r="AI103" s="93"/>
      <c r="AJ103" s="93"/>
      <c r="AK103" s="93"/>
      <c r="AL103" s="93"/>
      <c r="AM103" s="94"/>
      <c r="AN103" s="92"/>
      <c r="AO103" s="93"/>
      <c r="AP103" s="93"/>
      <c r="AQ103" s="93"/>
      <c r="AR103" s="93"/>
      <c r="AS103" s="93"/>
      <c r="AT103" s="136"/>
    </row>
    <row r="104" spans="2:46" x14ac:dyDescent="0.25">
      <c r="B104" s="7"/>
      <c r="C104" s="63" t="s">
        <v>9</v>
      </c>
      <c r="D104" s="65"/>
      <c r="E104" s="63" t="str">
        <f>'Tournament Results Data'!D77</f>
        <v>8:30 AM</v>
      </c>
      <c r="F104" s="64"/>
      <c r="G104" s="64"/>
      <c r="H104" s="64"/>
      <c r="I104" s="64"/>
      <c r="J104" s="64"/>
      <c r="K104" s="65"/>
      <c r="L104" s="63" t="str">
        <f>'Tournament Results Data'!K77</f>
        <v>9:30 AM</v>
      </c>
      <c r="M104" s="64"/>
      <c r="N104" s="64"/>
      <c r="O104" s="64"/>
      <c r="P104" s="64"/>
      <c r="Q104" s="64"/>
      <c r="R104" s="65"/>
      <c r="S104" s="63" t="str">
        <f>'Tournament Results Data'!R77</f>
        <v>ASAP</v>
      </c>
      <c r="T104" s="64"/>
      <c r="U104" s="64"/>
      <c r="V104" s="64"/>
      <c r="W104" s="64"/>
      <c r="X104" s="64"/>
      <c r="Y104" s="65"/>
      <c r="Z104" s="63" t="str">
        <f>'Tournament Results Data'!Y77</f>
        <v>ASAP</v>
      </c>
      <c r="AA104" s="64"/>
      <c r="AB104" s="64"/>
      <c r="AC104" s="64"/>
      <c r="AD104" s="64"/>
      <c r="AE104" s="64"/>
      <c r="AF104" s="65"/>
      <c r="AG104" s="63" t="str">
        <f>'Tournament Results Data'!AF77</f>
        <v>ASAP</v>
      </c>
      <c r="AH104" s="64"/>
      <c r="AI104" s="64"/>
      <c r="AJ104" s="64"/>
      <c r="AK104" s="64"/>
      <c r="AL104" s="64"/>
      <c r="AM104" s="65"/>
      <c r="AN104" s="63" t="str">
        <f>'Tournament Results Data'!AM77</f>
        <v>ASAP</v>
      </c>
      <c r="AO104" s="64"/>
      <c r="AP104" s="64"/>
      <c r="AQ104" s="64"/>
      <c r="AR104" s="64"/>
      <c r="AS104" s="64"/>
      <c r="AT104" s="115"/>
    </row>
    <row r="105" spans="2:46" x14ac:dyDescent="0.25">
      <c r="B105" s="7"/>
      <c r="C105" s="63" t="s">
        <v>13</v>
      </c>
      <c r="D105" s="65"/>
      <c r="E105" s="63" t="str">
        <f>'Tournament Results Data'!D78</f>
        <v>1</v>
      </c>
      <c r="F105" s="64"/>
      <c r="G105" s="64"/>
      <c r="H105" s="64"/>
      <c r="I105" s="64"/>
      <c r="J105" s="64"/>
      <c r="K105" s="65"/>
      <c r="L105" s="63" t="str">
        <f>'Tournament Results Data'!K78</f>
        <v>2</v>
      </c>
      <c r="M105" s="64"/>
      <c r="N105" s="64"/>
      <c r="O105" s="64"/>
      <c r="P105" s="64"/>
      <c r="Q105" s="64"/>
      <c r="R105" s="65"/>
      <c r="S105" s="63" t="str">
        <f>'Tournament Results Data'!R78</f>
        <v>3</v>
      </c>
      <c r="T105" s="64"/>
      <c r="U105" s="64"/>
      <c r="V105" s="64"/>
      <c r="W105" s="64"/>
      <c r="X105" s="64"/>
      <c r="Y105" s="65"/>
      <c r="Z105" s="63" t="str">
        <f>'Tournament Results Data'!Y78</f>
        <v>4</v>
      </c>
      <c r="AA105" s="64"/>
      <c r="AB105" s="64"/>
      <c r="AC105" s="64"/>
      <c r="AD105" s="64"/>
      <c r="AE105" s="64"/>
      <c r="AF105" s="65"/>
      <c r="AG105" s="63" t="str">
        <f>'Tournament Results Data'!AF78</f>
        <v>5</v>
      </c>
      <c r="AH105" s="64"/>
      <c r="AI105" s="64"/>
      <c r="AJ105" s="64"/>
      <c r="AK105" s="64"/>
      <c r="AL105" s="64"/>
      <c r="AM105" s="65"/>
      <c r="AN105" s="63" t="str">
        <f>'Tournament Results Data'!AM78</f>
        <v>6</v>
      </c>
      <c r="AO105" s="64"/>
      <c r="AP105" s="64"/>
      <c r="AQ105" s="64"/>
      <c r="AR105" s="64"/>
      <c r="AS105" s="64"/>
      <c r="AT105" s="115"/>
    </row>
    <row r="106" spans="2:46" x14ac:dyDescent="0.25">
      <c r="B106" s="7"/>
      <c r="C106" s="63" t="s">
        <v>16</v>
      </c>
      <c r="D106" s="65"/>
      <c r="E106" s="63" t="str">
        <f>'Tournament Results Data'!D79</f>
        <v>1 vs 3 (2)</v>
      </c>
      <c r="F106" s="64"/>
      <c r="G106" s="64"/>
      <c r="H106" s="64"/>
      <c r="I106" s="64"/>
      <c r="J106" s="64"/>
      <c r="K106" s="65"/>
      <c r="L106" s="63" t="str">
        <f>'Tournament Results Data'!K79</f>
        <v>2 vs 3 (1)</v>
      </c>
      <c r="M106" s="64"/>
      <c r="N106" s="64"/>
      <c r="O106" s="64"/>
      <c r="P106" s="64"/>
      <c r="Q106" s="64"/>
      <c r="R106" s="65"/>
      <c r="S106" s="63" t="str">
        <f>'Tournament Results Data'!R79</f>
        <v>1 vs 2 (3)</v>
      </c>
      <c r="T106" s="64"/>
      <c r="U106" s="64"/>
      <c r="V106" s="64"/>
      <c r="W106" s="64"/>
      <c r="X106" s="64"/>
      <c r="Y106" s="65"/>
      <c r="Z106" s="63" t="str">
        <f>'Tournament Results Data'!Y79</f>
        <v>1 vs 2 (3)</v>
      </c>
      <c r="AA106" s="64"/>
      <c r="AB106" s="64"/>
      <c r="AC106" s="64"/>
      <c r="AD106" s="64"/>
      <c r="AE106" s="64"/>
      <c r="AF106" s="65"/>
      <c r="AG106" s="63" t="str">
        <f>'Tournament Results Data'!AF79</f>
        <v>2 vs 3 (1)</v>
      </c>
      <c r="AH106" s="64"/>
      <c r="AI106" s="64"/>
      <c r="AJ106" s="64"/>
      <c r="AK106" s="64"/>
      <c r="AL106" s="64"/>
      <c r="AM106" s="65"/>
      <c r="AN106" s="63" t="str">
        <f>'Tournament Results Data'!AM79</f>
        <v>1 vs 3 (2)</v>
      </c>
      <c r="AO106" s="64"/>
      <c r="AP106" s="64"/>
      <c r="AQ106" s="64"/>
      <c r="AR106" s="64"/>
      <c r="AS106" s="64"/>
      <c r="AT106" s="115"/>
    </row>
    <row r="107" spans="2:46" ht="21" customHeight="1" x14ac:dyDescent="0.25">
      <c r="B107" s="7"/>
      <c r="C107" s="63" t="s">
        <v>55</v>
      </c>
      <c r="D107" s="65"/>
      <c r="E107" s="138"/>
      <c r="F107" s="139"/>
      <c r="G107" s="139"/>
      <c r="H107" s="4" t="s">
        <v>15</v>
      </c>
      <c r="I107" s="128"/>
      <c r="J107" s="128"/>
      <c r="K107" s="137"/>
      <c r="L107" s="138"/>
      <c r="M107" s="139"/>
      <c r="N107" s="139"/>
      <c r="O107" s="4" t="s">
        <v>15</v>
      </c>
      <c r="P107" s="128"/>
      <c r="Q107" s="128"/>
      <c r="R107" s="137"/>
      <c r="S107" s="138"/>
      <c r="T107" s="139"/>
      <c r="U107" s="139"/>
      <c r="V107" s="4" t="s">
        <v>15</v>
      </c>
      <c r="W107" s="128"/>
      <c r="X107" s="128"/>
      <c r="Y107" s="137"/>
      <c r="Z107" s="138"/>
      <c r="AA107" s="139"/>
      <c r="AB107" s="139"/>
      <c r="AC107" s="4" t="s">
        <v>15</v>
      </c>
      <c r="AD107" s="128"/>
      <c r="AE107" s="128"/>
      <c r="AF107" s="137"/>
      <c r="AG107" s="138"/>
      <c r="AH107" s="139"/>
      <c r="AI107" s="139"/>
      <c r="AJ107" s="4" t="s">
        <v>15</v>
      </c>
      <c r="AK107" s="128"/>
      <c r="AL107" s="128"/>
      <c r="AM107" s="137"/>
      <c r="AN107" s="138"/>
      <c r="AO107" s="139"/>
      <c r="AP107" s="139"/>
      <c r="AQ107" s="4" t="s">
        <v>15</v>
      </c>
      <c r="AR107" s="128"/>
      <c r="AS107" s="128"/>
      <c r="AT107" s="140"/>
    </row>
    <row r="108" spans="2:46" ht="21" customHeight="1" x14ac:dyDescent="0.25">
      <c r="B108" s="7"/>
      <c r="C108" s="63" t="s">
        <v>56</v>
      </c>
      <c r="D108" s="65"/>
      <c r="E108" s="138"/>
      <c r="F108" s="139"/>
      <c r="G108" s="139"/>
      <c r="H108" s="4" t="s">
        <v>15</v>
      </c>
      <c r="I108" s="128"/>
      <c r="J108" s="128"/>
      <c r="K108" s="137"/>
      <c r="L108" s="138"/>
      <c r="M108" s="139"/>
      <c r="N108" s="139"/>
      <c r="O108" s="4" t="s">
        <v>15</v>
      </c>
      <c r="P108" s="128"/>
      <c r="Q108" s="128"/>
      <c r="R108" s="137"/>
      <c r="S108" s="138"/>
      <c r="T108" s="139"/>
      <c r="U108" s="139"/>
      <c r="V108" s="4" t="s">
        <v>15</v>
      </c>
      <c r="W108" s="128"/>
      <c r="X108" s="128"/>
      <c r="Y108" s="137"/>
      <c r="Z108" s="138"/>
      <c r="AA108" s="139"/>
      <c r="AB108" s="139"/>
      <c r="AC108" s="4" t="s">
        <v>15</v>
      </c>
      <c r="AD108" s="128"/>
      <c r="AE108" s="128"/>
      <c r="AF108" s="137"/>
      <c r="AG108" s="138"/>
      <c r="AH108" s="139"/>
      <c r="AI108" s="139"/>
      <c r="AJ108" s="4" t="s">
        <v>15</v>
      </c>
      <c r="AK108" s="128"/>
      <c r="AL108" s="128"/>
      <c r="AM108" s="137"/>
      <c r="AN108" s="138"/>
      <c r="AO108" s="139"/>
      <c r="AP108" s="139"/>
      <c r="AQ108" s="4" t="s">
        <v>15</v>
      </c>
      <c r="AR108" s="128"/>
      <c r="AS108" s="128"/>
      <c r="AT108" s="140"/>
    </row>
    <row r="109" spans="2:46" ht="21" customHeight="1" thickBot="1" x14ac:dyDescent="0.3">
      <c r="B109" s="9"/>
      <c r="C109" s="107" t="s">
        <v>57</v>
      </c>
      <c r="D109" s="108"/>
      <c r="E109" s="132"/>
      <c r="F109" s="133"/>
      <c r="G109" s="133"/>
      <c r="H109" s="11" t="s">
        <v>15</v>
      </c>
      <c r="I109" s="130"/>
      <c r="J109" s="130"/>
      <c r="K109" s="131"/>
      <c r="L109" s="132"/>
      <c r="M109" s="133"/>
      <c r="N109" s="133"/>
      <c r="O109" s="11" t="s">
        <v>15</v>
      </c>
      <c r="P109" s="130"/>
      <c r="Q109" s="130"/>
      <c r="R109" s="131"/>
      <c r="S109" s="132"/>
      <c r="T109" s="133"/>
      <c r="U109" s="133"/>
      <c r="V109" s="11" t="s">
        <v>15</v>
      </c>
      <c r="W109" s="130"/>
      <c r="X109" s="130"/>
      <c r="Y109" s="131"/>
      <c r="Z109" s="132"/>
      <c r="AA109" s="133"/>
      <c r="AB109" s="133"/>
      <c r="AC109" s="11" t="s">
        <v>15</v>
      </c>
      <c r="AD109" s="130"/>
      <c r="AE109" s="130"/>
      <c r="AF109" s="131"/>
      <c r="AG109" s="132"/>
      <c r="AH109" s="133"/>
      <c r="AI109" s="133"/>
      <c r="AJ109" s="11" t="s">
        <v>15</v>
      </c>
      <c r="AK109" s="130"/>
      <c r="AL109" s="130"/>
      <c r="AM109" s="131"/>
      <c r="AN109" s="132"/>
      <c r="AO109" s="133"/>
      <c r="AP109" s="133"/>
      <c r="AQ109" s="11" t="s">
        <v>15</v>
      </c>
      <c r="AR109" s="130"/>
      <c r="AS109" s="130"/>
      <c r="AT109" s="146"/>
    </row>
    <row r="110" spans="2:46" x14ac:dyDescent="0.25">
      <c r="B110" s="2"/>
      <c r="C110" s="2"/>
      <c r="D110" s="2"/>
      <c r="E110" s="14"/>
      <c r="F110" s="14"/>
      <c r="G110" s="14"/>
      <c r="H110" s="2"/>
      <c r="I110" s="15"/>
      <c r="J110" s="15"/>
      <c r="K110" s="15"/>
      <c r="L110" s="14"/>
      <c r="M110" s="14"/>
      <c r="N110" s="14"/>
      <c r="O110" s="2"/>
      <c r="P110" s="15"/>
      <c r="Q110" s="15"/>
      <c r="R110" s="15"/>
      <c r="S110" s="14"/>
      <c r="T110" s="14"/>
      <c r="U110" s="14"/>
      <c r="V110" s="2"/>
      <c r="W110" s="15"/>
      <c r="X110" s="15"/>
      <c r="Y110" s="15"/>
      <c r="Z110" s="14"/>
      <c r="AA110" s="14"/>
      <c r="AB110" s="14"/>
      <c r="AC110" s="2"/>
      <c r="AD110" s="15"/>
      <c r="AE110" s="15"/>
      <c r="AF110" s="15"/>
      <c r="AG110" s="14"/>
      <c r="AH110" s="14"/>
      <c r="AI110" s="14"/>
      <c r="AJ110" s="2"/>
      <c r="AK110" s="15"/>
      <c r="AL110" s="15"/>
      <c r="AM110" s="15"/>
      <c r="AN110" s="14"/>
      <c r="AO110" s="14"/>
      <c r="AP110" s="14"/>
      <c r="AQ110" s="2"/>
      <c r="AR110" s="15"/>
      <c r="AS110" s="15"/>
      <c r="AT110" s="15"/>
    </row>
    <row r="111" spans="2:46" x14ac:dyDescent="0.25">
      <c r="C111" s="5" t="str">
        <f>'Tournament Results Data'!B1</f>
        <v xml:space="preserve">Tournament:  </v>
      </c>
      <c r="D111" s="129">
        <f>'Tournament Results Data'!C1</f>
        <v>0</v>
      </c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</row>
    <row r="112" spans="2:46" x14ac:dyDescent="0.25">
      <c r="C112" s="5"/>
    </row>
    <row r="113" spans="1:48" x14ac:dyDescent="0.25">
      <c r="B113" s="135" t="str">
        <f>'Tournament Results Data'!B3</f>
        <v xml:space="preserve">Date:  </v>
      </c>
      <c r="C113" s="135"/>
      <c r="D113" s="134">
        <f>'Tournament Results Data'!C3</f>
        <v>0</v>
      </c>
      <c r="E113" s="134"/>
      <c r="F113" s="134"/>
      <c r="G113" s="134"/>
      <c r="H113" s="134"/>
      <c r="I113" s="134"/>
      <c r="J113" s="134"/>
    </row>
    <row r="114" spans="1:48" x14ac:dyDescent="0.25">
      <c r="C114" s="5"/>
    </row>
    <row r="115" spans="1:48" x14ac:dyDescent="0.25">
      <c r="C115" s="5" t="str">
        <f>'Tournament Results Data'!B5</f>
        <v xml:space="preserve">Site:  </v>
      </c>
      <c r="D115" s="129">
        <f>'Tournament Results Data'!C5</f>
        <v>0</v>
      </c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</row>
    <row r="117" spans="1:48" ht="17.399999999999999" x14ac:dyDescent="0.3">
      <c r="C117" s="155" t="s">
        <v>39</v>
      </c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</row>
    <row r="119" spans="1:48" ht="12.75" customHeight="1" x14ac:dyDescent="0.25">
      <c r="A119" s="147"/>
      <c r="B119" s="148"/>
      <c r="C119" s="148"/>
      <c r="D119" s="149"/>
      <c r="E119" s="31"/>
      <c r="F119" s="3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15" t="s">
        <v>58</v>
      </c>
      <c r="AD119" s="2"/>
      <c r="AE119" s="23"/>
    </row>
    <row r="120" spans="1:48" ht="12.75" customHeight="1" x14ac:dyDescent="0.25">
      <c r="A120" s="22"/>
      <c r="B120" s="20"/>
      <c r="C120" s="20"/>
      <c r="D120" s="27"/>
      <c r="E120" s="20"/>
      <c r="F120" s="20"/>
      <c r="G120" s="20"/>
      <c r="H120" s="12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"/>
      <c r="T120" s="2"/>
      <c r="U120" s="2"/>
      <c r="V120" s="2"/>
      <c r="W120" s="2"/>
      <c r="X120" s="2"/>
      <c r="Y120" s="2"/>
      <c r="Z120" s="2"/>
      <c r="AA120" s="15" t="s">
        <v>59</v>
      </c>
      <c r="AB120" s="2"/>
      <c r="AC120" s="15"/>
      <c r="AD120" s="2"/>
      <c r="AE120" s="23"/>
    </row>
    <row r="121" spans="1:48" ht="12.75" customHeight="1" x14ac:dyDescent="0.25">
      <c r="A121" s="22"/>
      <c r="B121" s="2"/>
      <c r="C121" s="2" t="s">
        <v>40</v>
      </c>
      <c r="D121" s="17"/>
      <c r="E121" s="10"/>
      <c r="F121" s="63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5"/>
      <c r="X121" s="2"/>
      <c r="Y121" s="2"/>
      <c r="Z121" s="2"/>
      <c r="AA121" s="2"/>
      <c r="AB121" s="2"/>
      <c r="AC121" s="2"/>
      <c r="AD121" s="2"/>
      <c r="AE121" s="23"/>
    </row>
    <row r="122" spans="1:48" ht="12.75" customHeight="1" x14ac:dyDescent="0.25">
      <c r="A122" s="22"/>
      <c r="B122" s="20"/>
      <c r="C122" s="20"/>
      <c r="D122" s="27"/>
      <c r="E122" s="20"/>
      <c r="F122"/>
      <c r="G122"/>
      <c r="H122"/>
      <c r="I122"/>
      <c r="J122"/>
      <c r="K122"/>
      <c r="L122" s="152"/>
      <c r="M122" s="153"/>
      <c r="N122" s="4" t="s">
        <v>15</v>
      </c>
      <c r="O122" s="110"/>
      <c r="P122" s="154"/>
      <c r="Q122"/>
      <c r="R122"/>
      <c r="S122"/>
      <c r="T122"/>
      <c r="U122"/>
      <c r="V122"/>
      <c r="W122" s="32"/>
      <c r="X122" s="19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V122" s="2"/>
    </row>
    <row r="123" spans="1:48" ht="12.75" customHeight="1" x14ac:dyDescent="0.25">
      <c r="A123" s="25"/>
      <c r="B123" s="10"/>
      <c r="C123" s="24"/>
      <c r="D123" s="29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V123" s="30"/>
    </row>
    <row r="124" spans="1:48" ht="12.75" customHeight="1" x14ac:dyDescent="0.25">
      <c r="A124" s="147"/>
      <c r="B124" s="148"/>
      <c r="C124" s="148"/>
      <c r="D124" s="149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8" ht="12.75" customHeight="1" x14ac:dyDescent="0.25">
      <c r="A125" s="22"/>
      <c r="B125" s="20"/>
      <c r="C125" s="20"/>
      <c r="D125" s="20"/>
      <c r="E125" s="20"/>
      <c r="F125" s="20"/>
      <c r="G125" s="20"/>
      <c r="H125" s="12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"/>
      <c r="T125" s="2"/>
      <c r="U125" s="2"/>
      <c r="V125" s="2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8" ht="12.75" customHeight="1" x14ac:dyDescent="0.25">
      <c r="A126" s="2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8" ht="12.75" customHeight="1" x14ac:dyDescent="0.25">
      <c r="A127" s="147"/>
      <c r="B127" s="148"/>
      <c r="C127" s="148"/>
      <c r="D127" s="149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8" ht="12.75" customHeight="1" x14ac:dyDescent="0.25">
      <c r="A128" s="22"/>
      <c r="B128" s="20"/>
      <c r="C128" s="20"/>
      <c r="D128" s="26"/>
      <c r="E128" s="20"/>
      <c r="F128" s="20"/>
      <c r="G128" s="20"/>
      <c r="H128" s="12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"/>
      <c r="T128" s="2"/>
      <c r="U128" s="2"/>
      <c r="V128" s="2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8" ht="12.75" customHeight="1" x14ac:dyDescent="0.25">
      <c r="A129" s="22"/>
      <c r="B129" s="2"/>
      <c r="C129" s="23" t="s">
        <v>41</v>
      </c>
      <c r="D129" s="28"/>
      <c r="E129" s="24"/>
      <c r="F129" s="63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5"/>
      <c r="X129" s="1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V129" s="1"/>
    </row>
    <row r="130" spans="1:48" ht="12.75" customHeight="1" x14ac:dyDescent="0.25">
      <c r="A130" s="22"/>
      <c r="B130" s="2"/>
      <c r="C130" s="2"/>
      <c r="D130" s="17"/>
      <c r="E130" s="2"/>
      <c r="F130"/>
      <c r="G130"/>
      <c r="H130"/>
      <c r="I130"/>
      <c r="J130"/>
      <c r="K130"/>
      <c r="L130" s="159"/>
      <c r="M130" s="156"/>
      <c r="N130" s="4" t="s">
        <v>15</v>
      </c>
      <c r="O130" s="156"/>
      <c r="P130" s="157"/>
      <c r="Q130"/>
      <c r="R130"/>
      <c r="S130"/>
      <c r="T130"/>
      <c r="U130"/>
      <c r="V130"/>
      <c r="W130" s="2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8" ht="12.75" customHeight="1" x14ac:dyDescent="0.25">
      <c r="A131" s="25"/>
      <c r="B131" s="10"/>
      <c r="C131" s="10"/>
      <c r="D131" s="1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3"/>
    </row>
    <row r="132" spans="1:48" ht="12.75" customHeight="1" x14ac:dyDescent="0.25">
      <c r="A132" s="147"/>
      <c r="B132" s="148"/>
      <c r="C132" s="148"/>
      <c r="D132" s="149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3"/>
    </row>
    <row r="133" spans="1:48" ht="12.75" customHeight="1" x14ac:dyDescent="0.25">
      <c r="A133" s="22"/>
      <c r="B133" s="20"/>
      <c r="C133" s="20"/>
      <c r="D133" s="20"/>
      <c r="E133" s="20"/>
      <c r="F133" s="20"/>
      <c r="G133" s="20"/>
      <c r="H133" s="12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3"/>
    </row>
    <row r="134" spans="1:48" ht="12.75" customHeight="1" x14ac:dyDescent="0.25">
      <c r="A134" s="147"/>
      <c r="B134" s="148"/>
      <c r="C134" s="148"/>
      <c r="D134" s="149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/>
      <c r="X134" s="2"/>
      <c r="Y134" s="2"/>
      <c r="Z134" s="2"/>
      <c r="AA134" s="2"/>
      <c r="AB134" s="2"/>
      <c r="AC134" s="2"/>
      <c r="AD134" s="2"/>
      <c r="AE134" s="23"/>
    </row>
    <row r="135" spans="1:48" ht="12.75" customHeight="1" x14ac:dyDescent="0.25">
      <c r="A135" s="22"/>
      <c r="B135" s="20"/>
      <c r="C135" s="20"/>
      <c r="D135" s="26"/>
      <c r="E135" s="20"/>
      <c r="F135" s="20"/>
      <c r="G135" s="20"/>
      <c r="H135" s="12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"/>
      <c r="T135" s="2"/>
      <c r="U135" s="2"/>
      <c r="V135" s="2"/>
      <c r="W135"/>
      <c r="X135" s="2"/>
      <c r="Y135" s="2"/>
      <c r="Z135" s="2"/>
      <c r="AA135" s="2"/>
      <c r="AB135" s="2"/>
      <c r="AC135" s="2"/>
      <c r="AD135" s="2"/>
      <c r="AE135" s="23"/>
    </row>
    <row r="136" spans="1:48" ht="12.75" customHeight="1" x14ac:dyDescent="0.25">
      <c r="A136" s="22"/>
      <c r="B136" s="2"/>
      <c r="C136" s="23" t="s">
        <v>42</v>
      </c>
      <c r="D136" s="28"/>
      <c r="E136" s="24"/>
      <c r="F136" s="63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5"/>
      <c r="X136" s="2"/>
      <c r="Y136" s="2"/>
      <c r="Z136" s="2"/>
      <c r="AA136" s="2"/>
      <c r="AB136" s="2"/>
      <c r="AC136" s="2"/>
      <c r="AD136" s="2"/>
      <c r="AE136" s="23"/>
    </row>
    <row r="137" spans="1:48" ht="12.75" customHeight="1" x14ac:dyDescent="0.25">
      <c r="A137" s="22"/>
      <c r="B137" s="2"/>
      <c r="C137" s="2"/>
      <c r="D137" s="17"/>
      <c r="E137" s="2"/>
      <c r="F137"/>
      <c r="G137"/>
      <c r="H137"/>
      <c r="I137"/>
      <c r="J137"/>
      <c r="K137"/>
      <c r="L137" s="159"/>
      <c r="M137" s="156"/>
      <c r="N137" s="4" t="s">
        <v>15</v>
      </c>
      <c r="O137" s="156"/>
      <c r="P137" s="157"/>
      <c r="Q137"/>
      <c r="R137"/>
      <c r="S137"/>
      <c r="T137"/>
      <c r="U137"/>
      <c r="V137"/>
      <c r="W137" s="2"/>
      <c r="X137" s="2"/>
      <c r="Y137" s="2"/>
      <c r="Z137" s="2"/>
      <c r="AA137" s="2"/>
      <c r="AB137" s="2"/>
      <c r="AC137" s="2"/>
      <c r="AD137" s="2"/>
      <c r="AE137" s="23"/>
    </row>
    <row r="138" spans="1:48" ht="12.75" customHeight="1" x14ac:dyDescent="0.25">
      <c r="A138" s="25"/>
      <c r="B138" s="10"/>
      <c r="C138" s="10"/>
      <c r="D138" s="16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3"/>
    </row>
    <row r="139" spans="1:48" ht="12.75" customHeight="1" x14ac:dyDescent="0.25">
      <c r="A139" s="147"/>
      <c r="B139" s="148"/>
      <c r="C139" s="148"/>
      <c r="D139" s="14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3"/>
      <c r="Y139" s="23"/>
      <c r="Z139" s="23"/>
      <c r="AA139" s="23"/>
      <c r="AB139" s="23"/>
      <c r="AC139" s="23"/>
      <c r="AD139" s="23"/>
      <c r="AE139" s="23"/>
    </row>
    <row r="140" spans="1:48" ht="12.75" customHeight="1" x14ac:dyDescent="0.25">
      <c r="A140" s="31"/>
      <c r="B140" s="31"/>
      <c r="C140" s="31"/>
      <c r="D140" s="3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3"/>
      <c r="Y140" s="23"/>
      <c r="Z140" s="23"/>
      <c r="AA140" s="23"/>
      <c r="AB140" s="23"/>
      <c r="AC140" s="23"/>
      <c r="AD140" s="23"/>
      <c r="AE140" s="23"/>
    </row>
    <row r="141" spans="1:48" ht="12.75" customHeight="1" x14ac:dyDescent="0.25">
      <c r="A141" s="31"/>
      <c r="C141" s="5" t="str">
        <f>'Tournament Results Data'!B1</f>
        <v xml:space="preserve">Tournament:  </v>
      </c>
      <c r="D141" s="129">
        <f>'Tournament Results Data'!C1</f>
        <v>0</v>
      </c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23"/>
      <c r="AD141" s="23"/>
      <c r="AE141" s="23"/>
      <c r="AI141" s="160">
        <f>'Tournament Results Data'!$C$3</f>
        <v>0</v>
      </c>
      <c r="AJ141" s="161"/>
      <c r="AK141" s="161"/>
      <c r="AL141" s="161"/>
      <c r="AM141" s="161"/>
      <c r="AN141" s="161"/>
      <c r="AO141" s="161"/>
      <c r="AP141" s="161"/>
    </row>
    <row r="142" spans="1:48" ht="12.75" customHeight="1" x14ac:dyDescent="0.25">
      <c r="A142" s="31"/>
      <c r="C142" s="5"/>
      <c r="AC142" s="23"/>
      <c r="AD142" s="23"/>
      <c r="AE142" s="23"/>
    </row>
    <row r="143" spans="1:48" ht="12.75" customHeight="1" x14ac:dyDescent="0.25">
      <c r="A143" s="31"/>
      <c r="B143" s="135" t="str">
        <f>'Tournament Results Data'!B5</f>
        <v xml:space="preserve">Site:  </v>
      </c>
      <c r="C143" s="135"/>
      <c r="D143" s="129">
        <f>'Tournament Results Data'!$C$5</f>
        <v>0</v>
      </c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23"/>
      <c r="AD143" s="23"/>
      <c r="AE143" s="23"/>
    </row>
    <row r="144" spans="1:48" ht="12.75" customHeight="1" x14ac:dyDescent="0.25">
      <c r="A144" s="31"/>
      <c r="C144" s="5"/>
      <c r="AC144" s="23"/>
      <c r="AD144" s="23"/>
      <c r="AE144" s="23"/>
    </row>
    <row r="145" spans="1:46" ht="17.399999999999999" x14ac:dyDescent="0.3">
      <c r="A145" s="158" t="s">
        <v>38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</row>
    <row r="146" spans="1:46" ht="12.75" customHeight="1" x14ac:dyDescent="0.3">
      <c r="A146" s="36"/>
      <c r="B146" s="147"/>
      <c r="C146" s="148"/>
      <c r="D146" s="148"/>
      <c r="E146" s="14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</row>
    <row r="147" spans="1:46" ht="12.75" customHeight="1" x14ac:dyDescent="0.3">
      <c r="A147" s="36"/>
      <c r="B147" s="22"/>
      <c r="C147" s="2" t="s">
        <v>48</v>
      </c>
      <c r="D147" s="2"/>
      <c r="E147" s="17"/>
      <c r="F147" s="10"/>
      <c r="G147" s="63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5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</row>
    <row r="148" spans="1:46" ht="12.75" customHeight="1" x14ac:dyDescent="0.3">
      <c r="A148" s="36"/>
      <c r="B148" s="22"/>
      <c r="C148" s="20"/>
      <c r="D148" s="20"/>
      <c r="E148" s="27"/>
      <c r="F148" s="20"/>
      <c r="G148" s="143"/>
      <c r="H148" s="141"/>
      <c r="I148" s="10" t="s">
        <v>15</v>
      </c>
      <c r="J148" s="150"/>
      <c r="K148" s="151"/>
      <c r="L148" s="21" t="s">
        <v>37</v>
      </c>
      <c r="M148" s="143"/>
      <c r="N148" s="141"/>
      <c r="O148" s="10" t="s">
        <v>15</v>
      </c>
      <c r="P148" s="141"/>
      <c r="Q148" s="142"/>
      <c r="R148" s="21" t="s">
        <v>37</v>
      </c>
      <c r="S148" s="143"/>
      <c r="T148" s="141"/>
      <c r="U148" s="10" t="s">
        <v>15</v>
      </c>
      <c r="V148" s="144"/>
      <c r="W148" s="145"/>
      <c r="X148" s="2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</row>
    <row r="149" spans="1:46" ht="12.75" customHeight="1" x14ac:dyDescent="0.3">
      <c r="A149" s="36"/>
      <c r="B149" s="147"/>
      <c r="C149" s="148"/>
      <c r="D149" s="148"/>
      <c r="E149" s="14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</row>
    <row r="150" spans="1:46" ht="12.75" customHeight="1" x14ac:dyDescent="0.3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</row>
    <row r="151" spans="1:46" ht="12.75" customHeight="1" x14ac:dyDescent="0.25">
      <c r="A151" s="22"/>
      <c r="B151" s="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1:46" ht="12.75" customHeight="1" x14ac:dyDescent="0.25">
      <c r="A152" s="147"/>
      <c r="B152" s="148"/>
      <c r="C152" s="148"/>
      <c r="D152" s="149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3"/>
    </row>
    <row r="153" spans="1:46" ht="12.75" customHeight="1" x14ac:dyDescent="0.25">
      <c r="A153" s="22"/>
      <c r="B153" s="2"/>
      <c r="C153" s="2"/>
      <c r="D153" s="1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3"/>
    </row>
    <row r="154" spans="1:46" ht="12.75" customHeight="1" x14ac:dyDescent="0.25">
      <c r="A154" s="22"/>
      <c r="B154" s="2"/>
      <c r="C154" s="2" t="s">
        <v>49</v>
      </c>
      <c r="D154" s="17"/>
      <c r="E154" s="10"/>
      <c r="F154" s="63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5"/>
      <c r="X154" s="2"/>
      <c r="Y154" s="2"/>
      <c r="Z154" s="2"/>
      <c r="AA154" s="2"/>
      <c r="AB154" s="2"/>
      <c r="AC154" s="2"/>
      <c r="AD154" s="2"/>
      <c r="AE154" s="23"/>
    </row>
    <row r="155" spans="1:46" ht="12.75" customHeight="1" x14ac:dyDescent="0.25">
      <c r="A155" s="22"/>
      <c r="B155" s="20"/>
      <c r="C155" s="20"/>
      <c r="D155" s="27"/>
      <c r="E155" s="20"/>
      <c r="F155" s="143"/>
      <c r="G155" s="141"/>
      <c r="H155" s="10" t="s">
        <v>15</v>
      </c>
      <c r="I155" s="150"/>
      <c r="J155" s="151"/>
      <c r="K155" s="21" t="s">
        <v>37</v>
      </c>
      <c r="L155" s="143"/>
      <c r="M155" s="141"/>
      <c r="N155" s="10" t="s">
        <v>15</v>
      </c>
      <c r="O155" s="141"/>
      <c r="P155" s="142"/>
      <c r="Q155" s="21" t="s">
        <v>37</v>
      </c>
      <c r="R155" s="143"/>
      <c r="S155" s="141"/>
      <c r="T155" s="10" t="s">
        <v>15</v>
      </c>
      <c r="U155" s="144"/>
      <c r="V155" s="145"/>
      <c r="W155" s="17"/>
      <c r="X155" s="2"/>
      <c r="Y155" s="2"/>
      <c r="Z155" s="2"/>
      <c r="AA155" s="2"/>
      <c r="AB155" s="2"/>
      <c r="AC155" s="2"/>
      <c r="AD155" s="2"/>
      <c r="AE155" s="23"/>
    </row>
    <row r="156" spans="1:46" ht="12.75" customHeight="1" x14ac:dyDescent="0.25">
      <c r="A156" s="22"/>
      <c r="B156" s="2"/>
      <c r="C156" s="23"/>
      <c r="D156" s="28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8"/>
      <c r="X156" s="23"/>
      <c r="Y156" s="23"/>
      <c r="Z156" s="23"/>
      <c r="AA156" s="23"/>
      <c r="AB156" s="23"/>
      <c r="AC156" s="23"/>
      <c r="AD156" s="23"/>
      <c r="AE156" s="23"/>
    </row>
    <row r="157" spans="1:46" ht="12.75" customHeight="1" x14ac:dyDescent="0.25">
      <c r="A157" s="147"/>
      <c r="B157" s="148"/>
      <c r="C157" s="148"/>
      <c r="D157" s="149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17"/>
      <c r="X157" s="2"/>
      <c r="Y157" s="2"/>
      <c r="Z157" s="2"/>
      <c r="AA157" s="2"/>
      <c r="AB157" s="2"/>
      <c r="AC157" s="2"/>
      <c r="AD157" s="2"/>
      <c r="AE157" s="23"/>
    </row>
    <row r="158" spans="1:46" ht="12.75" customHeight="1" x14ac:dyDescent="0.25">
      <c r="A158" s="22"/>
      <c r="B158" s="20"/>
      <c r="C158" s="20"/>
      <c r="D158" s="20"/>
      <c r="E158" s="20"/>
      <c r="F158" s="20"/>
      <c r="G158" s="20"/>
      <c r="H158" s="12"/>
      <c r="I158" s="21"/>
      <c r="J158" s="162" t="s">
        <v>44</v>
      </c>
      <c r="K158" s="162"/>
      <c r="L158" s="162"/>
      <c r="M158" s="162"/>
      <c r="N158" s="162"/>
      <c r="O158" s="21"/>
      <c r="P158" s="21"/>
      <c r="Q158" s="21"/>
      <c r="R158" s="21"/>
      <c r="S158" s="2"/>
      <c r="T158" s="2"/>
      <c r="U158" s="2"/>
      <c r="V158" s="2"/>
      <c r="W158" s="17"/>
      <c r="X158" s="10"/>
      <c r="Y158" s="63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5"/>
    </row>
    <row r="159" spans="1:46" ht="12.75" customHeight="1" x14ac:dyDescent="0.25">
      <c r="A159" s="2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17"/>
      <c r="X159" s="2"/>
      <c r="Y159" s="143"/>
      <c r="Z159" s="141"/>
      <c r="AA159" s="10" t="s">
        <v>15</v>
      </c>
      <c r="AB159" s="141"/>
      <c r="AC159" s="142"/>
      <c r="AD159" s="21" t="s">
        <v>37</v>
      </c>
      <c r="AE159" s="143"/>
      <c r="AF159" s="141"/>
      <c r="AG159" s="10" t="s">
        <v>15</v>
      </c>
      <c r="AH159" s="141"/>
      <c r="AI159" s="142"/>
      <c r="AJ159" s="21" t="s">
        <v>37</v>
      </c>
      <c r="AK159" s="143"/>
      <c r="AL159" s="141"/>
      <c r="AM159" s="10" t="s">
        <v>15</v>
      </c>
      <c r="AN159" s="144"/>
      <c r="AO159" s="145"/>
    </row>
    <row r="160" spans="1:46" ht="12.75" customHeight="1" x14ac:dyDescent="0.25">
      <c r="A160" s="147"/>
      <c r="B160" s="148"/>
      <c r="C160" s="148"/>
      <c r="D160" s="149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17"/>
      <c r="X160" s="2"/>
      <c r="Y160" s="2"/>
      <c r="Z160" s="2"/>
      <c r="AA160" s="2"/>
      <c r="AB160" s="2"/>
      <c r="AC160" s="2"/>
      <c r="AD160" s="2"/>
      <c r="AE160" s="23"/>
    </row>
    <row r="161" spans="1:31" ht="12.75" customHeight="1" x14ac:dyDescent="0.25">
      <c r="A161" s="22"/>
      <c r="B161" s="2"/>
      <c r="C161" s="23"/>
      <c r="D161" s="28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8"/>
      <c r="X161" s="23"/>
      <c r="Y161" s="23"/>
      <c r="Z161" s="23"/>
      <c r="AA161" s="23"/>
      <c r="AB161" s="23"/>
      <c r="AC161" s="23"/>
      <c r="AD161" s="23"/>
      <c r="AE161" s="23"/>
    </row>
    <row r="162" spans="1:31" ht="12.75" customHeight="1" x14ac:dyDescent="0.25">
      <c r="A162" s="22"/>
      <c r="B162" s="2"/>
      <c r="C162" s="23" t="s">
        <v>50</v>
      </c>
      <c r="D162" s="28"/>
      <c r="E162" s="24"/>
      <c r="F162" s="63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5"/>
      <c r="X162" s="23"/>
      <c r="Y162" s="23"/>
      <c r="Z162" s="23"/>
      <c r="AA162" s="23"/>
      <c r="AB162" s="23"/>
      <c r="AC162" s="23"/>
      <c r="AD162" s="23"/>
      <c r="AE162" s="23"/>
    </row>
    <row r="163" spans="1:31" ht="12.75" customHeight="1" x14ac:dyDescent="0.25">
      <c r="A163" s="22"/>
      <c r="B163" s="2"/>
      <c r="C163" s="2"/>
      <c r="D163" s="17"/>
      <c r="E163" s="2"/>
      <c r="F163" s="143"/>
      <c r="G163" s="141"/>
      <c r="H163" s="10" t="s">
        <v>15</v>
      </c>
      <c r="I163" s="141"/>
      <c r="J163" s="142"/>
      <c r="K163" s="21" t="s">
        <v>37</v>
      </c>
      <c r="L163" s="143"/>
      <c r="M163" s="141"/>
      <c r="N163" s="10" t="s">
        <v>15</v>
      </c>
      <c r="O163" s="141"/>
      <c r="P163" s="142"/>
      <c r="Q163" s="21" t="s">
        <v>37</v>
      </c>
      <c r="R163" s="143"/>
      <c r="S163" s="141"/>
      <c r="T163" s="10" t="s">
        <v>15</v>
      </c>
      <c r="U163" s="144"/>
      <c r="V163" s="145"/>
      <c r="W163" s="2"/>
      <c r="X163" s="2"/>
      <c r="Y163" s="2"/>
      <c r="Z163" s="2"/>
      <c r="AA163" s="2"/>
      <c r="AB163" s="2"/>
      <c r="AC163" s="2"/>
      <c r="AD163" s="2"/>
      <c r="AE163" s="23"/>
    </row>
    <row r="164" spans="1:31" ht="12.75" customHeight="1" x14ac:dyDescent="0.25">
      <c r="A164" s="22"/>
      <c r="B164" s="20"/>
      <c r="C164" s="20"/>
      <c r="D164" s="27"/>
      <c r="E164" s="20"/>
      <c r="F164" s="20"/>
      <c r="G164" s="20"/>
      <c r="H164" s="12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3"/>
    </row>
    <row r="165" spans="1:31" ht="12.75" customHeight="1" x14ac:dyDescent="0.25">
      <c r="A165" s="147"/>
      <c r="B165" s="148"/>
      <c r="C165" s="148"/>
      <c r="D165" s="149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3"/>
    </row>
    <row r="166" spans="1:31" ht="12.75" customHeight="1" x14ac:dyDescent="0.25">
      <c r="B166" s="20"/>
      <c r="C166" s="20"/>
      <c r="D166" s="20"/>
      <c r="E166" s="20"/>
      <c r="F166" s="20"/>
      <c r="G166" s="20"/>
      <c r="H166" s="12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18"/>
    </row>
    <row r="167" spans="1:31" ht="12.75" customHeight="1" x14ac:dyDescent="0.25">
      <c r="B167" s="147"/>
      <c r="C167" s="148"/>
      <c r="D167" s="148"/>
      <c r="E167" s="14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8"/>
      <c r="Z167" s="18"/>
      <c r="AA167" s="18"/>
      <c r="AB167" s="18"/>
      <c r="AC167" s="18"/>
      <c r="AD167" s="18"/>
      <c r="AE167" s="18"/>
    </row>
    <row r="168" spans="1:31" ht="12.75" customHeight="1" x14ac:dyDescent="0.25">
      <c r="B168" s="22"/>
      <c r="C168" s="2" t="s">
        <v>51</v>
      </c>
      <c r="D168" s="2"/>
      <c r="E168" s="17"/>
      <c r="F168" s="10"/>
      <c r="G168" s="63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5"/>
      <c r="Y168" s="18"/>
      <c r="Z168" s="18"/>
      <c r="AA168" s="18"/>
      <c r="AB168" s="18"/>
      <c r="AC168" s="18"/>
      <c r="AD168" s="18"/>
      <c r="AE168" s="18"/>
    </row>
    <row r="169" spans="1:31" ht="12.75" customHeight="1" x14ac:dyDescent="0.25">
      <c r="B169" s="22"/>
      <c r="C169" s="20"/>
      <c r="D169" s="20"/>
      <c r="E169" s="27"/>
      <c r="F169" s="20"/>
      <c r="G169" s="143"/>
      <c r="H169" s="141"/>
      <c r="I169" s="10" t="s">
        <v>15</v>
      </c>
      <c r="J169" s="150"/>
      <c r="K169" s="151"/>
      <c r="L169" s="21" t="s">
        <v>37</v>
      </c>
      <c r="M169" s="143"/>
      <c r="N169" s="141"/>
      <c r="O169" s="10" t="s">
        <v>15</v>
      </c>
      <c r="P169" s="141"/>
      <c r="Q169" s="142"/>
      <c r="R169" s="21" t="s">
        <v>37</v>
      </c>
      <c r="S169" s="143"/>
      <c r="T169" s="141"/>
      <c r="U169" s="10" t="s">
        <v>15</v>
      </c>
      <c r="V169" s="144"/>
      <c r="W169" s="145"/>
      <c r="X169" s="2"/>
      <c r="Y169" s="18"/>
      <c r="Z169" s="18"/>
      <c r="AA169" s="18"/>
      <c r="AB169" s="18"/>
      <c r="AC169" s="18"/>
      <c r="AD169" s="18"/>
      <c r="AE169" s="18"/>
    </row>
    <row r="170" spans="1:31" ht="12.75" customHeight="1" x14ac:dyDescent="0.25">
      <c r="B170" s="147"/>
      <c r="C170" s="148"/>
      <c r="D170" s="148"/>
      <c r="E170" s="14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31" ht="12.75" customHeight="1" x14ac:dyDescent="0.25"/>
    <row r="172" spans="1:31" ht="12.75" customHeight="1" x14ac:dyDescent="0.25">
      <c r="H172" s="39" t="s">
        <v>62</v>
      </c>
    </row>
    <row r="173" spans="1:31" ht="12.75" customHeight="1" x14ac:dyDescent="0.25"/>
    <row r="174" spans="1:31" ht="12.75" customHeight="1" x14ac:dyDescent="0.25">
      <c r="H174" s="39" t="s">
        <v>63</v>
      </c>
    </row>
    <row r="175" spans="1:31" ht="12.75" customHeight="1" x14ac:dyDescent="0.25"/>
  </sheetData>
  <sheetProtection password="C776" sheet="1" selectLockedCells="1" selectUnlockedCells="1"/>
  <mergeCells count="669">
    <mergeCell ref="S79:U79"/>
    <mergeCell ref="V79:X79"/>
    <mergeCell ref="Y79:AB79"/>
    <mergeCell ref="S99:U99"/>
    <mergeCell ref="V99:X99"/>
    <mergeCell ref="Y99:AB99"/>
    <mergeCell ref="Z83:AF83"/>
    <mergeCell ref="S59:U59"/>
    <mergeCell ref="V59:X59"/>
    <mergeCell ref="Y59:AB59"/>
    <mergeCell ref="S78:U78"/>
    <mergeCell ref="V78:X78"/>
    <mergeCell ref="Y78:AB78"/>
    <mergeCell ref="W67:Y67"/>
    <mergeCell ref="Z67:AB67"/>
    <mergeCell ref="Z66:AB66"/>
    <mergeCell ref="Z63:AF63"/>
    <mergeCell ref="Y57:AB57"/>
    <mergeCell ref="AD67:AF67"/>
    <mergeCell ref="Z61:AF61"/>
    <mergeCell ref="AF59:AH59"/>
    <mergeCell ref="AC58:AE58"/>
    <mergeCell ref="AG67:AI67"/>
    <mergeCell ref="S61:Y61"/>
    <mergeCell ref="Y58:AB58"/>
    <mergeCell ref="C19:D19"/>
    <mergeCell ref="E19:K19"/>
    <mergeCell ref="E22:G22"/>
    <mergeCell ref="Z22:AB22"/>
    <mergeCell ref="C21:D21"/>
    <mergeCell ref="P21:R21"/>
    <mergeCell ref="C45:D45"/>
    <mergeCell ref="E45:G45"/>
    <mergeCell ref="I45:K45"/>
    <mergeCell ref="V14:X14"/>
    <mergeCell ref="Y14:AB14"/>
    <mergeCell ref="S15:U15"/>
    <mergeCell ref="V15:X15"/>
    <mergeCell ref="Y15:AB15"/>
    <mergeCell ref="S16:U16"/>
    <mergeCell ref="V16:X16"/>
    <mergeCell ref="Y16:AB16"/>
    <mergeCell ref="L17:R17"/>
    <mergeCell ref="E20:K20"/>
    <mergeCell ref="S10:AB11"/>
    <mergeCell ref="S12:U12"/>
    <mergeCell ref="V12:X12"/>
    <mergeCell ref="Y12:AB12"/>
    <mergeCell ref="S13:U13"/>
    <mergeCell ref="V13:X13"/>
    <mergeCell ref="Y13:AB13"/>
    <mergeCell ref="S14:U14"/>
    <mergeCell ref="S169:T169"/>
    <mergeCell ref="I163:J163"/>
    <mergeCell ref="C13:H13"/>
    <mergeCell ref="E21:G21"/>
    <mergeCell ref="I37:R37"/>
    <mergeCell ref="I38:R38"/>
    <mergeCell ref="I15:R15"/>
    <mergeCell ref="I16:R16"/>
    <mergeCell ref="I35:R35"/>
    <mergeCell ref="I36:R36"/>
    <mergeCell ref="U163:V163"/>
    <mergeCell ref="O163:P163"/>
    <mergeCell ref="V148:W148"/>
    <mergeCell ref="B170:E170"/>
    <mergeCell ref="J158:N158"/>
    <mergeCell ref="G168:X168"/>
    <mergeCell ref="G169:H169"/>
    <mergeCell ref="J169:K169"/>
    <mergeCell ref="M169:N169"/>
    <mergeCell ref="P169:Q169"/>
    <mergeCell ref="S109:U109"/>
    <mergeCell ref="S107:U107"/>
    <mergeCell ref="B167:E167"/>
    <mergeCell ref="A165:D165"/>
    <mergeCell ref="A160:D160"/>
    <mergeCell ref="V169:W169"/>
    <mergeCell ref="F163:G163"/>
    <mergeCell ref="F154:W154"/>
    <mergeCell ref="F162:W162"/>
    <mergeCell ref="L163:M163"/>
    <mergeCell ref="I58:R58"/>
    <mergeCell ref="I59:R59"/>
    <mergeCell ref="I60:R60"/>
    <mergeCell ref="E109:G109"/>
    <mergeCell ref="I109:K109"/>
    <mergeCell ref="L109:N109"/>
    <mergeCell ref="P45:R45"/>
    <mergeCell ref="B149:E149"/>
    <mergeCell ref="I79:R79"/>
    <mergeCell ref="I80:R80"/>
    <mergeCell ref="I81:R81"/>
    <mergeCell ref="I100:R100"/>
    <mergeCell ref="M148:N148"/>
    <mergeCell ref="P109:R109"/>
    <mergeCell ref="D143:AB143"/>
    <mergeCell ref="I57:R57"/>
    <mergeCell ref="A157:D157"/>
    <mergeCell ref="A152:D152"/>
    <mergeCell ref="W45:Y45"/>
    <mergeCell ref="Z45:AB45"/>
    <mergeCell ref="B146:E146"/>
    <mergeCell ref="G147:X147"/>
    <mergeCell ref="G148:H148"/>
    <mergeCell ref="J148:K148"/>
    <mergeCell ref="L45:N45"/>
    <mergeCell ref="S56:U56"/>
    <mergeCell ref="AR43:AT43"/>
    <mergeCell ref="AR44:AT44"/>
    <mergeCell ref="AG45:AI45"/>
    <mergeCell ref="AK45:AM45"/>
    <mergeCell ref="AG44:AI44"/>
    <mergeCell ref="AK44:AM44"/>
    <mergeCell ref="AR45:AT45"/>
    <mergeCell ref="AN45:AP45"/>
    <mergeCell ref="AN44:AP44"/>
    <mergeCell ref="AG43:AI43"/>
    <mergeCell ref="AK43:AM43"/>
    <mergeCell ref="AN43:AP43"/>
    <mergeCell ref="S45:U45"/>
    <mergeCell ref="W44:Y44"/>
    <mergeCell ref="Z44:AB44"/>
    <mergeCell ref="AD45:AF45"/>
    <mergeCell ref="Z43:AB43"/>
    <mergeCell ref="AD43:AF43"/>
    <mergeCell ref="C44:D44"/>
    <mergeCell ref="E44:G44"/>
    <mergeCell ref="I44:K44"/>
    <mergeCell ref="L44:N44"/>
    <mergeCell ref="P44:R44"/>
    <mergeCell ref="S44:U44"/>
    <mergeCell ref="AD44:AF44"/>
    <mergeCell ref="Z42:AF42"/>
    <mergeCell ref="AG42:AM42"/>
    <mergeCell ref="AN42:AT42"/>
    <mergeCell ref="C43:D43"/>
    <mergeCell ref="E43:G43"/>
    <mergeCell ref="I43:K43"/>
    <mergeCell ref="L43:N43"/>
    <mergeCell ref="P43:R43"/>
    <mergeCell ref="S43:U43"/>
    <mergeCell ref="W43:Y43"/>
    <mergeCell ref="C41:D41"/>
    <mergeCell ref="E41:K41"/>
    <mergeCell ref="L41:R41"/>
    <mergeCell ref="S41:Y41"/>
    <mergeCell ref="C42:D42"/>
    <mergeCell ref="E42:K42"/>
    <mergeCell ref="L42:R42"/>
    <mergeCell ref="S42:Y42"/>
    <mergeCell ref="Z41:AF41"/>
    <mergeCell ref="AG41:AM41"/>
    <mergeCell ref="AN41:AT41"/>
    <mergeCell ref="Y38:AB38"/>
    <mergeCell ref="AQ38:AT38"/>
    <mergeCell ref="S39:Y39"/>
    <mergeCell ref="Z39:AF39"/>
    <mergeCell ref="AF38:AH38"/>
    <mergeCell ref="AI38:AL38"/>
    <mergeCell ref="AN40:AT40"/>
    <mergeCell ref="AN39:AT39"/>
    <mergeCell ref="AM38:AP38"/>
    <mergeCell ref="S40:Y40"/>
    <mergeCell ref="Z40:AF40"/>
    <mergeCell ref="AG40:AM40"/>
    <mergeCell ref="AC38:AE38"/>
    <mergeCell ref="E39:K39"/>
    <mergeCell ref="L39:R39"/>
    <mergeCell ref="AQ36:AT36"/>
    <mergeCell ref="AI37:AL37"/>
    <mergeCell ref="AM37:AP37"/>
    <mergeCell ref="AQ37:AT37"/>
    <mergeCell ref="AM36:AP36"/>
    <mergeCell ref="S38:U38"/>
    <mergeCell ref="V38:X38"/>
    <mergeCell ref="AG39:AM39"/>
    <mergeCell ref="S37:U37"/>
    <mergeCell ref="V37:X37"/>
    <mergeCell ref="Y37:AB37"/>
    <mergeCell ref="C37:H37"/>
    <mergeCell ref="AC37:AE37"/>
    <mergeCell ref="C40:D40"/>
    <mergeCell ref="E40:K40"/>
    <mergeCell ref="L40:R40"/>
    <mergeCell ref="C38:H38"/>
    <mergeCell ref="C39:D39"/>
    <mergeCell ref="C109:D109"/>
    <mergeCell ref="AN109:AP109"/>
    <mergeCell ref="AI35:AL35"/>
    <mergeCell ref="AM35:AP35"/>
    <mergeCell ref="S36:U36"/>
    <mergeCell ref="V36:X36"/>
    <mergeCell ref="Y36:AB36"/>
    <mergeCell ref="S35:U35"/>
    <mergeCell ref="V35:X35"/>
    <mergeCell ref="Y35:AB35"/>
    <mergeCell ref="AG109:AI109"/>
    <mergeCell ref="AK109:AM109"/>
    <mergeCell ref="Z109:AB109"/>
    <mergeCell ref="AD109:AF109"/>
    <mergeCell ref="AD108:AF108"/>
    <mergeCell ref="AG108:AI108"/>
    <mergeCell ref="S108:U108"/>
    <mergeCell ref="W108:Y108"/>
    <mergeCell ref="W107:Y107"/>
    <mergeCell ref="E107:G107"/>
    <mergeCell ref="AR109:AT109"/>
    <mergeCell ref="AR108:AT108"/>
    <mergeCell ref="W109:Y109"/>
    <mergeCell ref="AN108:AP108"/>
    <mergeCell ref="AK108:AM108"/>
    <mergeCell ref="Z108:AB108"/>
    <mergeCell ref="I107:K107"/>
    <mergeCell ref="L107:N107"/>
    <mergeCell ref="P107:R107"/>
    <mergeCell ref="AN107:AP107"/>
    <mergeCell ref="AG107:AI107"/>
    <mergeCell ref="C108:D108"/>
    <mergeCell ref="E108:G108"/>
    <mergeCell ref="I108:K108"/>
    <mergeCell ref="L108:N108"/>
    <mergeCell ref="P108:R108"/>
    <mergeCell ref="Z106:AF106"/>
    <mergeCell ref="AG106:AM106"/>
    <mergeCell ref="AN106:AT106"/>
    <mergeCell ref="AR107:AT107"/>
    <mergeCell ref="Z107:AB107"/>
    <mergeCell ref="AD107:AF107"/>
    <mergeCell ref="AK107:AM107"/>
    <mergeCell ref="L104:R104"/>
    <mergeCell ref="S104:Y104"/>
    <mergeCell ref="C106:D106"/>
    <mergeCell ref="E106:K106"/>
    <mergeCell ref="L106:R106"/>
    <mergeCell ref="S106:Y106"/>
    <mergeCell ref="AM102:AP102"/>
    <mergeCell ref="AG103:AM103"/>
    <mergeCell ref="S105:Y105"/>
    <mergeCell ref="Z105:AF105"/>
    <mergeCell ref="AG105:AM105"/>
    <mergeCell ref="AG104:AM104"/>
    <mergeCell ref="AN105:AT105"/>
    <mergeCell ref="S102:U102"/>
    <mergeCell ref="V102:X102"/>
    <mergeCell ref="Y102:AB102"/>
    <mergeCell ref="A145:AT145"/>
    <mergeCell ref="D141:AB141"/>
    <mergeCell ref="B143:C143"/>
    <mergeCell ref="L130:M130"/>
    <mergeCell ref="O130:P130"/>
    <mergeCell ref="A132:D132"/>
    <mergeCell ref="A134:D134"/>
    <mergeCell ref="F136:W136"/>
    <mergeCell ref="L137:M137"/>
    <mergeCell ref="AI141:AP141"/>
    <mergeCell ref="D3:AB3"/>
    <mergeCell ref="B5:C5"/>
    <mergeCell ref="D7:AB7"/>
    <mergeCell ref="F129:W129"/>
    <mergeCell ref="D111:AB111"/>
    <mergeCell ref="C16:H16"/>
    <mergeCell ref="F121:W121"/>
    <mergeCell ref="A127:D127"/>
    <mergeCell ref="Z104:AF104"/>
    <mergeCell ref="C107:D107"/>
    <mergeCell ref="O137:P137"/>
    <mergeCell ref="AC100:AE100"/>
    <mergeCell ref="AF100:AH100"/>
    <mergeCell ref="AC102:AE102"/>
    <mergeCell ref="AF102:AH102"/>
    <mergeCell ref="AC101:AE101"/>
    <mergeCell ref="L103:R103"/>
    <mergeCell ref="S103:Y103"/>
    <mergeCell ref="Z103:AF103"/>
    <mergeCell ref="L105:R105"/>
    <mergeCell ref="D25:AB25"/>
    <mergeCell ref="AI34:AL34"/>
    <mergeCell ref="AF34:AH34"/>
    <mergeCell ref="S32:AB33"/>
    <mergeCell ref="S34:U34"/>
    <mergeCell ref="V34:X34"/>
    <mergeCell ref="Y34:AB34"/>
    <mergeCell ref="D29:AB29"/>
    <mergeCell ref="C32:R32"/>
    <mergeCell ref="C33:R33"/>
    <mergeCell ref="C34:R34"/>
    <mergeCell ref="AC34:AE34"/>
    <mergeCell ref="C35:H35"/>
    <mergeCell ref="AC35:AE35"/>
    <mergeCell ref="AF36:AH36"/>
    <mergeCell ref="AC32:AL33"/>
    <mergeCell ref="AF35:AH35"/>
    <mergeCell ref="C36:H36"/>
    <mergeCell ref="AC36:AE36"/>
    <mergeCell ref="AI100:AL100"/>
    <mergeCell ref="AM100:AP100"/>
    <mergeCell ref="AQ100:AT100"/>
    <mergeCell ref="AF101:AH101"/>
    <mergeCell ref="AI101:AL101"/>
    <mergeCell ref="AQ32:AT34"/>
    <mergeCell ref="AI36:AL36"/>
    <mergeCell ref="AM32:AP34"/>
    <mergeCell ref="AQ35:AT35"/>
    <mergeCell ref="AF37:AH37"/>
    <mergeCell ref="A124:D124"/>
    <mergeCell ref="L122:M122"/>
    <mergeCell ref="O122:P122"/>
    <mergeCell ref="C117:AT117"/>
    <mergeCell ref="AM101:AP101"/>
    <mergeCell ref="AQ101:AT101"/>
    <mergeCell ref="AI102:AL102"/>
    <mergeCell ref="AN104:AT104"/>
    <mergeCell ref="AQ102:AT102"/>
    <mergeCell ref="AN103:AT103"/>
    <mergeCell ref="AN87:AP87"/>
    <mergeCell ref="L88:N88"/>
    <mergeCell ref="I86:K86"/>
    <mergeCell ref="L86:N86"/>
    <mergeCell ref="AG87:AI87"/>
    <mergeCell ref="L87:N87"/>
    <mergeCell ref="P87:R87"/>
    <mergeCell ref="P86:R86"/>
    <mergeCell ref="AG86:AI86"/>
    <mergeCell ref="AK86:AM86"/>
    <mergeCell ref="AR88:AT88"/>
    <mergeCell ref="AD88:AF88"/>
    <mergeCell ref="AG88:AI88"/>
    <mergeCell ref="AM97:AP99"/>
    <mergeCell ref="AC99:AE99"/>
    <mergeCell ref="AF99:AH99"/>
    <mergeCell ref="AI99:AL99"/>
    <mergeCell ref="AQ97:AT99"/>
    <mergeCell ref="C83:D83"/>
    <mergeCell ref="E83:K83"/>
    <mergeCell ref="I87:K87"/>
    <mergeCell ref="C84:D84"/>
    <mergeCell ref="E84:K84"/>
    <mergeCell ref="E86:G86"/>
    <mergeCell ref="C88:D88"/>
    <mergeCell ref="E88:G88"/>
    <mergeCell ref="I88:K88"/>
    <mergeCell ref="D90:AB90"/>
    <mergeCell ref="C87:D87"/>
    <mergeCell ref="E87:G87"/>
    <mergeCell ref="B92:C92"/>
    <mergeCell ref="C101:H101"/>
    <mergeCell ref="I101:R101"/>
    <mergeCell ref="S97:AB98"/>
    <mergeCell ref="S100:U100"/>
    <mergeCell ref="V100:X100"/>
    <mergeCell ref="Y100:AB100"/>
    <mergeCell ref="S101:U101"/>
    <mergeCell ref="V101:X101"/>
    <mergeCell ref="Y101:AB101"/>
    <mergeCell ref="B113:C113"/>
    <mergeCell ref="C100:H100"/>
    <mergeCell ref="C102:H102"/>
    <mergeCell ref="C104:D104"/>
    <mergeCell ref="E104:K104"/>
    <mergeCell ref="I102:R102"/>
    <mergeCell ref="C105:D105"/>
    <mergeCell ref="C103:D103"/>
    <mergeCell ref="E103:K103"/>
    <mergeCell ref="E105:K105"/>
    <mergeCell ref="D115:AB115"/>
    <mergeCell ref="A119:D119"/>
    <mergeCell ref="W22:Y22"/>
    <mergeCell ref="C22:D22"/>
    <mergeCell ref="I22:K22"/>
    <mergeCell ref="L22:N22"/>
    <mergeCell ref="S22:U22"/>
    <mergeCell ref="W88:Y88"/>
    <mergeCell ref="B27:C27"/>
    <mergeCell ref="C99:R99"/>
    <mergeCell ref="AC10:AL11"/>
    <mergeCell ref="D94:AB94"/>
    <mergeCell ref="C97:R97"/>
    <mergeCell ref="AC97:AL98"/>
    <mergeCell ref="C98:R98"/>
    <mergeCell ref="AK87:AM87"/>
    <mergeCell ref="P22:R22"/>
    <mergeCell ref="C20:D20"/>
    <mergeCell ref="I21:K21"/>
    <mergeCell ref="C86:D86"/>
    <mergeCell ref="AR87:AT87"/>
    <mergeCell ref="AK88:AM88"/>
    <mergeCell ref="AN88:AP88"/>
    <mergeCell ref="P88:R88"/>
    <mergeCell ref="S88:U88"/>
    <mergeCell ref="Z88:AB88"/>
    <mergeCell ref="S87:U87"/>
    <mergeCell ref="W87:Y87"/>
    <mergeCell ref="Z87:AB87"/>
    <mergeCell ref="AD87:AF87"/>
    <mergeCell ref="L84:R84"/>
    <mergeCell ref="AN85:AT85"/>
    <mergeCell ref="AN86:AP86"/>
    <mergeCell ref="AR86:AT86"/>
    <mergeCell ref="S86:U86"/>
    <mergeCell ref="W86:Y86"/>
    <mergeCell ref="Z86:AB86"/>
    <mergeCell ref="AD86:AF86"/>
    <mergeCell ref="C85:D85"/>
    <mergeCell ref="E85:K85"/>
    <mergeCell ref="L85:R85"/>
    <mergeCell ref="S85:Y85"/>
    <mergeCell ref="Z85:AF85"/>
    <mergeCell ref="AG85:AM85"/>
    <mergeCell ref="S84:Y84"/>
    <mergeCell ref="Z82:AF82"/>
    <mergeCell ref="AG82:AM82"/>
    <mergeCell ref="Z84:AF84"/>
    <mergeCell ref="AG84:AM84"/>
    <mergeCell ref="AN84:AT84"/>
    <mergeCell ref="L83:R83"/>
    <mergeCell ref="S83:Y83"/>
    <mergeCell ref="E82:K82"/>
    <mergeCell ref="L82:R82"/>
    <mergeCell ref="S82:Y82"/>
    <mergeCell ref="AG83:AM83"/>
    <mergeCell ref="C80:H80"/>
    <mergeCell ref="S80:U80"/>
    <mergeCell ref="V80:X80"/>
    <mergeCell ref="Y80:AB80"/>
    <mergeCell ref="Y81:AB81"/>
    <mergeCell ref="C81:H81"/>
    <mergeCell ref="S81:U81"/>
    <mergeCell ref="V81:X81"/>
    <mergeCell ref="AC80:AE80"/>
    <mergeCell ref="AF80:AH80"/>
    <mergeCell ref="AI80:AL80"/>
    <mergeCell ref="AN82:AT82"/>
    <mergeCell ref="AM80:AP80"/>
    <mergeCell ref="AQ81:AT81"/>
    <mergeCell ref="AC81:AE81"/>
    <mergeCell ref="AF81:AH81"/>
    <mergeCell ref="AQ16:AT16"/>
    <mergeCell ref="AR23:AT23"/>
    <mergeCell ref="AN19:AT19"/>
    <mergeCell ref="AQ79:AT79"/>
    <mergeCell ref="AQ80:AT80"/>
    <mergeCell ref="C79:H79"/>
    <mergeCell ref="AC79:AE79"/>
    <mergeCell ref="AF79:AH79"/>
    <mergeCell ref="AI79:AL79"/>
    <mergeCell ref="AM79:AP79"/>
    <mergeCell ref="AM13:AP13"/>
    <mergeCell ref="AQ13:AT13"/>
    <mergeCell ref="AM14:AP14"/>
    <mergeCell ref="AQ14:AT14"/>
    <mergeCell ref="C67:D67"/>
    <mergeCell ref="E67:G67"/>
    <mergeCell ref="AQ15:AT15"/>
    <mergeCell ref="AG20:AM20"/>
    <mergeCell ref="AI15:AL15"/>
    <mergeCell ref="AM15:AP15"/>
    <mergeCell ref="AM16:AP16"/>
    <mergeCell ref="Z18:AF18"/>
    <mergeCell ref="AR21:AT21"/>
    <mergeCell ref="AR22:AT22"/>
    <mergeCell ref="AN21:AP21"/>
    <mergeCell ref="AC16:AE16"/>
    <mergeCell ref="AF16:AH16"/>
    <mergeCell ref="AI16:AL16"/>
    <mergeCell ref="AN22:AP22"/>
    <mergeCell ref="AN20:AT20"/>
    <mergeCell ref="L21:N21"/>
    <mergeCell ref="C23:D23"/>
    <mergeCell ref="E23:G23"/>
    <mergeCell ref="I23:K23"/>
    <mergeCell ref="L23:N23"/>
    <mergeCell ref="P23:R23"/>
    <mergeCell ref="AG23:AI23"/>
    <mergeCell ref="AK23:AM23"/>
    <mergeCell ref="AN23:AP23"/>
    <mergeCell ref="AG22:AI22"/>
    <mergeCell ref="AK22:AM22"/>
    <mergeCell ref="S21:U21"/>
    <mergeCell ref="S23:U23"/>
    <mergeCell ref="AD22:AF22"/>
    <mergeCell ref="AQ10:AT12"/>
    <mergeCell ref="AG18:AM18"/>
    <mergeCell ref="AN18:AT18"/>
    <mergeCell ref="AI13:AL13"/>
    <mergeCell ref="AI14:AL14"/>
    <mergeCell ref="AM10:AP12"/>
    <mergeCell ref="AG17:AM17"/>
    <mergeCell ref="AN17:AT17"/>
    <mergeCell ref="AI12:AL12"/>
    <mergeCell ref="AF15:AH15"/>
    <mergeCell ref="S17:Y17"/>
    <mergeCell ref="E17:K17"/>
    <mergeCell ref="AC12:AE12"/>
    <mergeCell ref="AF12:AH12"/>
    <mergeCell ref="AC14:AE14"/>
    <mergeCell ref="AF14:AH14"/>
    <mergeCell ref="AC13:AE13"/>
    <mergeCell ref="AF13:AH13"/>
    <mergeCell ref="I13:R13"/>
    <mergeCell ref="I14:R14"/>
    <mergeCell ref="AG19:AM19"/>
    <mergeCell ref="AK21:AM21"/>
    <mergeCell ref="AD21:AF21"/>
    <mergeCell ref="AG21:AI21"/>
    <mergeCell ref="Z20:AF20"/>
    <mergeCell ref="C18:D18"/>
    <mergeCell ref="E18:K18"/>
    <mergeCell ref="L18:R18"/>
    <mergeCell ref="S18:Y18"/>
    <mergeCell ref="L20:R20"/>
    <mergeCell ref="Y159:Z159"/>
    <mergeCell ref="AB159:AC159"/>
    <mergeCell ref="AE159:AF159"/>
    <mergeCell ref="S65:U65"/>
    <mergeCell ref="W65:Y65"/>
    <mergeCell ref="D69:AB69"/>
    <mergeCell ref="D73:AB73"/>
    <mergeCell ref="C76:R76"/>
    <mergeCell ref="AC76:AL77"/>
    <mergeCell ref="S148:T148"/>
    <mergeCell ref="Y158:AP158"/>
    <mergeCell ref="F155:G155"/>
    <mergeCell ref="I155:J155"/>
    <mergeCell ref="L155:M155"/>
    <mergeCell ref="O155:P155"/>
    <mergeCell ref="R155:S155"/>
    <mergeCell ref="U155:V155"/>
    <mergeCell ref="I67:K67"/>
    <mergeCell ref="L67:N67"/>
    <mergeCell ref="R163:S163"/>
    <mergeCell ref="A139:D139"/>
    <mergeCell ref="P148:Q148"/>
    <mergeCell ref="B71:C71"/>
    <mergeCell ref="P67:R67"/>
    <mergeCell ref="S67:U67"/>
    <mergeCell ref="S76:AB77"/>
    <mergeCell ref="C82:D82"/>
    <mergeCell ref="AD66:AF66"/>
    <mergeCell ref="AG66:AI66"/>
    <mergeCell ref="AK66:AM66"/>
    <mergeCell ref="AN66:AP66"/>
    <mergeCell ref="AQ76:AT78"/>
    <mergeCell ref="C77:R77"/>
    <mergeCell ref="C78:R78"/>
    <mergeCell ref="AC78:AE78"/>
    <mergeCell ref="AF78:AH78"/>
    <mergeCell ref="AM76:AP78"/>
    <mergeCell ref="AH159:AI159"/>
    <mergeCell ref="AK159:AL159"/>
    <mergeCell ref="AN159:AO159"/>
    <mergeCell ref="AR67:AT67"/>
    <mergeCell ref="AN67:AP67"/>
    <mergeCell ref="AI78:AL78"/>
    <mergeCell ref="AI81:AL81"/>
    <mergeCell ref="AM81:AP81"/>
    <mergeCell ref="AN83:AT83"/>
    <mergeCell ref="AK67:AM67"/>
    <mergeCell ref="AN65:AP65"/>
    <mergeCell ref="AR65:AT65"/>
    <mergeCell ref="C66:D66"/>
    <mergeCell ref="E66:G66"/>
    <mergeCell ref="I66:K66"/>
    <mergeCell ref="L66:N66"/>
    <mergeCell ref="P66:R66"/>
    <mergeCell ref="S66:U66"/>
    <mergeCell ref="W66:Y66"/>
    <mergeCell ref="AR66:AT66"/>
    <mergeCell ref="AK65:AM65"/>
    <mergeCell ref="AG64:AM64"/>
    <mergeCell ref="Z64:AF64"/>
    <mergeCell ref="E64:K64"/>
    <mergeCell ref="L64:R64"/>
    <mergeCell ref="S64:Y64"/>
    <mergeCell ref="AN64:AT64"/>
    <mergeCell ref="C65:D65"/>
    <mergeCell ref="E65:G65"/>
    <mergeCell ref="I65:K65"/>
    <mergeCell ref="L65:N65"/>
    <mergeCell ref="P65:R65"/>
    <mergeCell ref="Z65:AB65"/>
    <mergeCell ref="AD65:AF65"/>
    <mergeCell ref="C64:D64"/>
    <mergeCell ref="AG65:AI65"/>
    <mergeCell ref="C10:R10"/>
    <mergeCell ref="W21:Y21"/>
    <mergeCell ref="Z21:AB21"/>
    <mergeCell ref="Z19:AF19"/>
    <mergeCell ref="S20:Y20"/>
    <mergeCell ref="C15:H15"/>
    <mergeCell ref="S19:Y19"/>
    <mergeCell ref="AC15:AE15"/>
    <mergeCell ref="C17:D17"/>
    <mergeCell ref="Z17:AF17"/>
    <mergeCell ref="AN63:AT63"/>
    <mergeCell ref="C62:D62"/>
    <mergeCell ref="E62:K62"/>
    <mergeCell ref="E63:K63"/>
    <mergeCell ref="L63:R63"/>
    <mergeCell ref="S63:Y63"/>
    <mergeCell ref="AG63:AM63"/>
    <mergeCell ref="C63:D63"/>
    <mergeCell ref="AN62:AT62"/>
    <mergeCell ref="AM60:AP60"/>
    <mergeCell ref="L62:R62"/>
    <mergeCell ref="S62:Y62"/>
    <mergeCell ref="Z62:AF62"/>
    <mergeCell ref="AG62:AM62"/>
    <mergeCell ref="AG61:AM61"/>
    <mergeCell ref="AQ60:AT60"/>
    <mergeCell ref="S60:U60"/>
    <mergeCell ref="C61:D61"/>
    <mergeCell ref="V60:X60"/>
    <mergeCell ref="Y60:AB60"/>
    <mergeCell ref="AN61:AT61"/>
    <mergeCell ref="C60:H60"/>
    <mergeCell ref="AC60:AE60"/>
    <mergeCell ref="AF60:AH60"/>
    <mergeCell ref="AI60:AL60"/>
    <mergeCell ref="E61:K61"/>
    <mergeCell ref="L61:R61"/>
    <mergeCell ref="AI56:AL56"/>
    <mergeCell ref="AM54:AP56"/>
    <mergeCell ref="V56:X56"/>
    <mergeCell ref="Y56:AB56"/>
    <mergeCell ref="S57:U57"/>
    <mergeCell ref="V57:X57"/>
    <mergeCell ref="C56:R56"/>
    <mergeCell ref="AC56:AE56"/>
    <mergeCell ref="AQ59:AT59"/>
    <mergeCell ref="C58:H58"/>
    <mergeCell ref="C59:H59"/>
    <mergeCell ref="AC59:AE59"/>
    <mergeCell ref="AI59:AL59"/>
    <mergeCell ref="AM59:AP59"/>
    <mergeCell ref="AF58:AH58"/>
    <mergeCell ref="AI58:AL58"/>
    <mergeCell ref="S58:U58"/>
    <mergeCell ref="V58:X58"/>
    <mergeCell ref="AQ54:AT56"/>
    <mergeCell ref="AQ57:AT57"/>
    <mergeCell ref="AQ58:AT58"/>
    <mergeCell ref="C54:R54"/>
    <mergeCell ref="AM58:AP58"/>
    <mergeCell ref="C57:H57"/>
    <mergeCell ref="AC57:AE57"/>
    <mergeCell ref="AF57:AH57"/>
    <mergeCell ref="AI57:AL57"/>
    <mergeCell ref="AM57:AP57"/>
    <mergeCell ref="D113:J113"/>
    <mergeCell ref="D5:M5"/>
    <mergeCell ref="D27:I27"/>
    <mergeCell ref="D49:I49"/>
    <mergeCell ref="D71:J71"/>
    <mergeCell ref="D92:K92"/>
    <mergeCell ref="C11:R11"/>
    <mergeCell ref="C12:R12"/>
    <mergeCell ref="D47:AB47"/>
    <mergeCell ref="B49:C49"/>
    <mergeCell ref="L19:R19"/>
    <mergeCell ref="C14:H14"/>
    <mergeCell ref="AF56:AH56"/>
    <mergeCell ref="S54:AB55"/>
    <mergeCell ref="D51:AB51"/>
    <mergeCell ref="AC54:AL55"/>
    <mergeCell ref="C55:R55"/>
    <mergeCell ref="W23:Y23"/>
    <mergeCell ref="Z23:AB23"/>
    <mergeCell ref="AD23:AF23"/>
  </mergeCells>
  <phoneticPr fontId="0" type="noConversion"/>
  <conditionalFormatting sqref="S10:AB16">
    <cfRule type="expression" dxfId="11" priority="5" stopIfTrue="1">
      <formula>$AW$3="Sets"</formula>
    </cfRule>
  </conditionalFormatting>
  <conditionalFormatting sqref="S32:AB38">
    <cfRule type="expression" dxfId="10" priority="4" stopIfTrue="1">
      <formula>$AW$3="Sets"</formula>
    </cfRule>
  </conditionalFormatting>
  <conditionalFormatting sqref="S54:AB60">
    <cfRule type="expression" dxfId="9" priority="3" stopIfTrue="1">
      <formula>$AW$3="Sets"</formula>
    </cfRule>
  </conditionalFormatting>
  <conditionalFormatting sqref="S76:AB81">
    <cfRule type="expression" dxfId="8" priority="2" stopIfTrue="1">
      <formula>$AW$3="Sets"</formula>
    </cfRule>
  </conditionalFormatting>
  <conditionalFormatting sqref="S97:AB102">
    <cfRule type="expression" dxfId="7" priority="1" stopIfTrue="1">
      <formula>$AW$3="Sets"</formula>
    </cfRule>
  </conditionalFormatting>
  <pageMargins left="0" right="0" top="0.5" bottom="0.25" header="0.5" footer="0.5"/>
  <pageSetup scale="140" fitToHeight="2" orientation="landscape" r:id="rId1"/>
  <headerFooter alignWithMargins="0"/>
  <rowBreaks count="6" manualBreakCount="6">
    <brk id="24" max="16383" man="1"/>
    <brk id="46" max="16383" man="1"/>
    <brk id="68" max="16383" man="1"/>
    <brk id="89" max="16383" man="1"/>
    <brk id="110" max="16383" man="1"/>
    <brk id="140" max="4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6"/>
  <sheetViews>
    <sheetView topLeftCell="B13" zoomScaleNormal="100" workbookViewId="0">
      <selection activeCell="A2" sqref="A2"/>
    </sheetView>
  </sheetViews>
  <sheetFormatPr defaultRowHeight="13.2" x14ac:dyDescent="0.25"/>
  <cols>
    <col min="1" max="1" width="0.33203125" customWidth="1"/>
    <col min="2" max="2" width="2" style="3" bestFit="1" customWidth="1"/>
    <col min="3" max="3" width="13.109375" style="1" bestFit="1" customWidth="1"/>
    <col min="4" max="4" width="7.88671875" style="1" customWidth="1"/>
    <col min="5" max="46" width="1.6640625" style="1" customWidth="1"/>
  </cols>
  <sheetData>
    <row r="1" spans="1:49" x14ac:dyDescent="0.25">
      <c r="W1" s="1" t="s">
        <v>46</v>
      </c>
    </row>
    <row r="2" spans="1:49" x14ac:dyDescent="0.25">
      <c r="V2" s="1" t="s">
        <v>47</v>
      </c>
      <c r="AW2" s="58">
        <f>'Tournament Results Data'!AV2</f>
        <v>0</v>
      </c>
    </row>
    <row r="3" spans="1:49" x14ac:dyDescent="0.25">
      <c r="C3" s="5" t="str">
        <f>'Tournament Results Data'!$B$1</f>
        <v xml:space="preserve">Tournament:  </v>
      </c>
      <c r="D3" s="163">
        <f>'Tournament Results Data'!$C$1</f>
        <v>0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R3" s="15"/>
      <c r="AS3" s="15"/>
      <c r="AT3" s="15"/>
      <c r="AW3">
        <f>'Tournament Results Data'!AV3</f>
        <v>0</v>
      </c>
    </row>
    <row r="4" spans="1:49" x14ac:dyDescent="0.25">
      <c r="C4" s="5"/>
      <c r="AR4" s="15"/>
      <c r="AS4" s="15"/>
      <c r="AT4" s="15"/>
    </row>
    <row r="5" spans="1:49" x14ac:dyDescent="0.25">
      <c r="B5" s="135" t="str">
        <f>'Tournament Results Data'!$B$3</f>
        <v xml:space="preserve">Date:  </v>
      </c>
      <c r="C5" s="135"/>
      <c r="D5" s="160">
        <f>'Tournament Results Data'!$C$3</f>
        <v>0</v>
      </c>
      <c r="E5" s="160"/>
      <c r="F5" s="160"/>
      <c r="AR5" s="15"/>
      <c r="AS5" s="15"/>
      <c r="AT5" s="15"/>
    </row>
    <row r="6" spans="1:49" x14ac:dyDescent="0.25">
      <c r="C6" s="5"/>
      <c r="AR6" s="15"/>
      <c r="AS6" s="15"/>
      <c r="AT6" s="15"/>
    </row>
    <row r="7" spans="1:49" x14ac:dyDescent="0.25">
      <c r="C7" s="5" t="str">
        <f>'Tournament Results Data'!$B$5</f>
        <v xml:space="preserve">Site:  </v>
      </c>
      <c r="D7" s="129">
        <f>'Tournament Results Data'!$C$5</f>
        <v>0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R7" s="15"/>
      <c r="AS7" s="15"/>
      <c r="AT7" s="15"/>
    </row>
    <row r="8" spans="1:49" x14ac:dyDescent="0.25">
      <c r="B8" s="2"/>
      <c r="C8" s="2"/>
      <c r="D8" s="2"/>
      <c r="E8" s="14"/>
      <c r="F8" s="14"/>
      <c r="G8" s="14"/>
      <c r="H8" s="2"/>
      <c r="I8" s="15"/>
      <c r="J8" s="15"/>
      <c r="K8" s="15"/>
      <c r="L8" s="14"/>
      <c r="M8" s="14"/>
      <c r="N8" s="14"/>
      <c r="O8" s="2"/>
      <c r="P8" s="15"/>
      <c r="Q8" s="15"/>
      <c r="R8" s="15"/>
      <c r="S8" s="14"/>
      <c r="T8" s="14"/>
      <c r="U8" s="14"/>
      <c r="V8" s="2"/>
      <c r="W8" s="15"/>
      <c r="X8" s="15"/>
      <c r="Y8" s="15"/>
      <c r="Z8" s="14"/>
      <c r="AA8" s="14"/>
      <c r="AB8" s="14"/>
      <c r="AC8" s="2"/>
      <c r="AD8" s="15"/>
      <c r="AE8" s="15"/>
      <c r="AF8" s="15"/>
      <c r="AG8" s="14"/>
      <c r="AH8" s="14"/>
      <c r="AI8" s="14"/>
      <c r="AJ8" s="2"/>
      <c r="AK8" s="15"/>
      <c r="AL8" s="15"/>
      <c r="AM8" s="15"/>
      <c r="AN8" s="14"/>
      <c r="AO8" s="14"/>
      <c r="AP8" s="14"/>
      <c r="AQ8" s="2"/>
      <c r="AR8" s="15"/>
      <c r="AS8" s="15"/>
      <c r="AT8" s="15"/>
    </row>
    <row r="9" spans="1:49" ht="13.8" thickBot="1" x14ac:dyDescent="0.3">
      <c r="B9" s="2"/>
      <c r="C9" s="2"/>
      <c r="D9" s="2"/>
      <c r="E9" s="14"/>
      <c r="F9" s="14"/>
      <c r="G9" s="14"/>
      <c r="H9" s="2"/>
      <c r="I9" s="15"/>
      <c r="J9" s="15"/>
      <c r="K9" s="15"/>
      <c r="L9" s="14"/>
      <c r="M9" s="14"/>
      <c r="N9" s="14"/>
      <c r="O9" s="2"/>
      <c r="P9" s="15"/>
      <c r="Q9" s="15"/>
      <c r="R9" s="15"/>
      <c r="S9" s="14"/>
      <c r="T9" s="14"/>
      <c r="U9" s="14"/>
      <c r="V9" s="2"/>
      <c r="W9" s="15"/>
      <c r="X9" s="15"/>
      <c r="Y9" s="15"/>
      <c r="Z9" s="14"/>
      <c r="AA9" s="14"/>
      <c r="AB9" s="14"/>
      <c r="AC9" s="2"/>
      <c r="AD9" s="15"/>
      <c r="AE9" s="15"/>
      <c r="AF9" s="15"/>
      <c r="AG9" s="14"/>
      <c r="AH9" s="14"/>
      <c r="AI9" s="14"/>
      <c r="AJ9" s="2"/>
      <c r="AK9" s="15"/>
      <c r="AL9" s="15"/>
      <c r="AM9" s="15"/>
      <c r="AN9" s="14"/>
      <c r="AO9" s="14"/>
      <c r="AP9" s="14"/>
      <c r="AQ9" s="2"/>
      <c r="AR9" s="15"/>
      <c r="AS9" s="15"/>
      <c r="AT9" s="15"/>
    </row>
    <row r="10" spans="1:49" x14ac:dyDescent="0.25">
      <c r="B10" s="6"/>
      <c r="C10" s="90" t="str">
        <f>'Tournament Results Data'!B7</f>
        <v>Pool A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121" t="str">
        <f>'Tournament Results Data'!R7</f>
        <v>Matches</v>
      </c>
      <c r="T10" s="165"/>
      <c r="U10" s="165"/>
      <c r="V10" s="165"/>
      <c r="W10" s="165"/>
      <c r="X10" s="165"/>
      <c r="Y10" s="165"/>
      <c r="Z10" s="165"/>
      <c r="AA10" s="165"/>
      <c r="AB10" s="166"/>
      <c r="AC10" s="89" t="str">
        <f>'Tournament Results Data'!AB7</f>
        <v>Sets</v>
      </c>
      <c r="AD10" s="90"/>
      <c r="AE10" s="90"/>
      <c r="AF10" s="90"/>
      <c r="AG10" s="90"/>
      <c r="AH10" s="90"/>
      <c r="AI10" s="90"/>
      <c r="AJ10" s="90"/>
      <c r="AK10" s="90"/>
      <c r="AL10" s="91"/>
      <c r="AM10" s="77" t="str">
        <f>'Tournament Results Data'!AL7</f>
        <v>Point
Diff</v>
      </c>
      <c r="AN10" s="78"/>
      <c r="AO10" s="78"/>
      <c r="AP10" s="78"/>
      <c r="AQ10" s="77" t="str">
        <f>'Tournament Results Data'!AP7</f>
        <v>Finish Place</v>
      </c>
      <c r="AR10" s="78"/>
      <c r="AS10" s="78"/>
      <c r="AT10" s="79"/>
    </row>
    <row r="11" spans="1:49" ht="5.25" customHeight="1" x14ac:dyDescent="0.25">
      <c r="A11" s="34" t="e">
        <f>'Tournament Results Data'!#REF!</f>
        <v>#REF!</v>
      </c>
      <c r="B11" s="7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143"/>
      <c r="T11" s="141"/>
      <c r="U11" s="141"/>
      <c r="V11" s="141"/>
      <c r="W11" s="141"/>
      <c r="X11" s="141"/>
      <c r="Y11" s="141"/>
      <c r="Z11" s="141"/>
      <c r="AA11" s="141"/>
      <c r="AB11" s="142"/>
      <c r="AC11" s="92"/>
      <c r="AD11" s="93"/>
      <c r="AE11" s="93"/>
      <c r="AF11" s="93"/>
      <c r="AG11" s="93"/>
      <c r="AH11" s="93"/>
      <c r="AI11" s="93"/>
      <c r="AJ11" s="93"/>
      <c r="AK11" s="93"/>
      <c r="AL11" s="94"/>
      <c r="AM11" s="80"/>
      <c r="AN11" s="81"/>
      <c r="AO11" s="81"/>
      <c r="AP11" s="81"/>
      <c r="AQ11" s="80"/>
      <c r="AR11" s="81"/>
      <c r="AS11" s="81"/>
      <c r="AT11" s="82"/>
    </row>
    <row r="12" spans="1:49" x14ac:dyDescent="0.25">
      <c r="A12" s="33" t="e">
        <f>'Tournament Results Data'!#REF!</f>
        <v>#REF!</v>
      </c>
      <c r="B12" s="7"/>
      <c r="C12" s="62" t="str">
        <f>'Tournament Results Data'!B9</f>
        <v>Teams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 t="str">
        <f>'Tournament Results Data'!R9</f>
        <v>Won</v>
      </c>
      <c r="T12" s="64"/>
      <c r="U12" s="65"/>
      <c r="V12" s="63" t="str">
        <f>'Tournament Results Data'!U9</f>
        <v>Lost</v>
      </c>
      <c r="W12" s="64"/>
      <c r="X12" s="65"/>
      <c r="Y12" s="164" t="str">
        <f>'Tournament Results Data'!X9</f>
        <v>%</v>
      </c>
      <c r="Z12" s="156"/>
      <c r="AA12" s="156"/>
      <c r="AB12" s="157"/>
      <c r="AC12" s="63" t="str">
        <f>'Tournament Results Data'!AB9</f>
        <v>Won</v>
      </c>
      <c r="AD12" s="64"/>
      <c r="AE12" s="65"/>
      <c r="AF12" s="63" t="str">
        <f>'Tournament Results Data'!AE9</f>
        <v>Lost</v>
      </c>
      <c r="AG12" s="64"/>
      <c r="AH12" s="65"/>
      <c r="AI12" s="164" t="str">
        <f>'Tournament Results Data'!AH9</f>
        <v>%</v>
      </c>
      <c r="AJ12" s="156"/>
      <c r="AK12" s="156"/>
      <c r="AL12" s="157"/>
      <c r="AM12" s="83"/>
      <c r="AN12" s="84"/>
      <c r="AO12" s="84"/>
      <c r="AP12" s="84"/>
      <c r="AQ12" s="83"/>
      <c r="AR12" s="84"/>
      <c r="AS12" s="84"/>
      <c r="AT12" s="85"/>
    </row>
    <row r="13" spans="1:49" ht="25.5" customHeight="1" x14ac:dyDescent="0.25">
      <c r="A13" s="35" t="e">
        <f>'Tournament Results Data'!#REF!</f>
        <v>#REF!</v>
      </c>
      <c r="B13" s="8">
        <f>'Tournament Results Data'!A10</f>
        <v>0</v>
      </c>
      <c r="C13" s="110">
        <f>'Tournament Results Data'!B10</f>
        <v>0</v>
      </c>
      <c r="D13" s="110"/>
      <c r="E13" s="110"/>
      <c r="F13" s="110"/>
      <c r="G13" s="110"/>
      <c r="H13" s="110"/>
      <c r="I13" s="110">
        <f>'Tournament Results Data'!H10</f>
        <v>0</v>
      </c>
      <c r="J13" s="110"/>
      <c r="K13" s="110"/>
      <c r="L13" s="110"/>
      <c r="M13" s="110"/>
      <c r="N13" s="110"/>
      <c r="O13" s="110"/>
      <c r="P13" s="110"/>
      <c r="Q13" s="110"/>
      <c r="R13" s="110"/>
      <c r="S13" s="74"/>
      <c r="T13" s="75"/>
      <c r="U13" s="76"/>
      <c r="V13" s="74"/>
      <c r="W13" s="75"/>
      <c r="X13" s="76"/>
      <c r="Y13" s="66"/>
      <c r="Z13" s="67"/>
      <c r="AA13" s="67"/>
      <c r="AB13" s="68"/>
      <c r="AC13" s="74"/>
      <c r="AD13" s="75"/>
      <c r="AE13" s="76"/>
      <c r="AF13" s="74"/>
      <c r="AG13" s="75"/>
      <c r="AH13" s="76"/>
      <c r="AI13" s="66"/>
      <c r="AJ13" s="67"/>
      <c r="AK13" s="67"/>
      <c r="AL13" s="68"/>
      <c r="AM13" s="66"/>
      <c r="AN13" s="67"/>
      <c r="AO13" s="67"/>
      <c r="AP13" s="68"/>
      <c r="AQ13" s="63"/>
      <c r="AR13" s="64"/>
      <c r="AS13" s="64"/>
      <c r="AT13" s="115"/>
    </row>
    <row r="14" spans="1:49" ht="25.5" customHeight="1" x14ac:dyDescent="0.25">
      <c r="A14" s="35" t="e">
        <f>'Tournament Results Data'!#REF!</f>
        <v>#REF!</v>
      </c>
      <c r="B14" s="8">
        <f>'Tournament Results Data'!A11</f>
        <v>0</v>
      </c>
      <c r="C14" s="110">
        <f>'Tournament Results Data'!B11</f>
        <v>0</v>
      </c>
      <c r="D14" s="110"/>
      <c r="E14" s="110"/>
      <c r="F14" s="110"/>
      <c r="G14" s="110"/>
      <c r="H14" s="110"/>
      <c r="I14" s="110">
        <f>'Tournament Results Data'!H11</f>
        <v>0</v>
      </c>
      <c r="J14" s="110"/>
      <c r="K14" s="110"/>
      <c r="L14" s="110"/>
      <c r="M14" s="110"/>
      <c r="N14" s="110"/>
      <c r="O14" s="110"/>
      <c r="P14" s="110"/>
      <c r="Q14" s="110"/>
      <c r="R14" s="110"/>
      <c r="S14" s="74"/>
      <c r="T14" s="75"/>
      <c r="U14" s="76"/>
      <c r="V14" s="74"/>
      <c r="W14" s="75"/>
      <c r="X14" s="76"/>
      <c r="Y14" s="66"/>
      <c r="Z14" s="67"/>
      <c r="AA14" s="67"/>
      <c r="AB14" s="68"/>
      <c r="AC14" s="74"/>
      <c r="AD14" s="75"/>
      <c r="AE14" s="76"/>
      <c r="AF14" s="74"/>
      <c r="AG14" s="75"/>
      <c r="AH14" s="76"/>
      <c r="AI14" s="66"/>
      <c r="AJ14" s="67"/>
      <c r="AK14" s="67"/>
      <c r="AL14" s="68"/>
      <c r="AM14" s="66"/>
      <c r="AN14" s="67"/>
      <c r="AO14" s="67"/>
      <c r="AP14" s="68"/>
      <c r="AQ14" s="63"/>
      <c r="AR14" s="64"/>
      <c r="AS14" s="64"/>
      <c r="AT14" s="115"/>
    </row>
    <row r="15" spans="1:49" ht="25.5" customHeight="1" x14ac:dyDescent="0.25">
      <c r="A15" s="35" t="e">
        <f>'Tournament Results Data'!#REF!</f>
        <v>#REF!</v>
      </c>
      <c r="B15" s="8">
        <f>'Tournament Results Data'!A12</f>
        <v>0</v>
      </c>
      <c r="C15" s="110">
        <f>'Tournament Results Data'!B12</f>
        <v>0</v>
      </c>
      <c r="D15" s="110"/>
      <c r="E15" s="110"/>
      <c r="F15" s="110"/>
      <c r="G15" s="110"/>
      <c r="H15" s="110"/>
      <c r="I15" s="110">
        <f>'Tournament Results Data'!H12</f>
        <v>0</v>
      </c>
      <c r="J15" s="110"/>
      <c r="K15" s="110"/>
      <c r="L15" s="110"/>
      <c r="M15" s="110"/>
      <c r="N15" s="110"/>
      <c r="O15" s="110"/>
      <c r="P15" s="110"/>
      <c r="Q15" s="110"/>
      <c r="R15" s="110"/>
      <c r="S15" s="74"/>
      <c r="T15" s="75"/>
      <c r="U15" s="76"/>
      <c r="V15" s="74"/>
      <c r="W15" s="75"/>
      <c r="X15" s="76"/>
      <c r="Y15" s="66"/>
      <c r="Z15" s="67"/>
      <c r="AA15" s="67"/>
      <c r="AB15" s="68"/>
      <c r="AC15" s="74"/>
      <c r="AD15" s="75"/>
      <c r="AE15" s="76"/>
      <c r="AF15" s="74"/>
      <c r="AG15" s="75"/>
      <c r="AH15" s="76"/>
      <c r="AI15" s="66"/>
      <c r="AJ15" s="67"/>
      <c r="AK15" s="67"/>
      <c r="AL15" s="68"/>
      <c r="AM15" s="66"/>
      <c r="AN15" s="67"/>
      <c r="AO15" s="67"/>
      <c r="AP15" s="68"/>
      <c r="AQ15" s="63"/>
      <c r="AR15" s="64"/>
      <c r="AS15" s="64"/>
      <c r="AT15" s="115"/>
    </row>
    <row r="16" spans="1:49" ht="25.5" customHeight="1" x14ac:dyDescent="0.25">
      <c r="A16" s="35" t="e">
        <f>'Tournament Results Data'!#REF!</f>
        <v>#REF!</v>
      </c>
      <c r="B16" s="8">
        <f>'Tournament Results Data'!$A$13</f>
        <v>0</v>
      </c>
      <c r="C16" s="110">
        <f>'Tournament Results Data'!B13</f>
        <v>0</v>
      </c>
      <c r="D16" s="110"/>
      <c r="E16" s="110"/>
      <c r="F16" s="110"/>
      <c r="G16" s="110"/>
      <c r="H16" s="110"/>
      <c r="I16" s="110">
        <f>'Tournament Results Data'!H13</f>
        <v>0</v>
      </c>
      <c r="J16" s="110"/>
      <c r="K16" s="110"/>
      <c r="L16" s="110"/>
      <c r="M16" s="110"/>
      <c r="N16" s="110"/>
      <c r="O16" s="110"/>
      <c r="P16" s="110"/>
      <c r="Q16" s="110"/>
      <c r="R16" s="110"/>
      <c r="S16" s="74"/>
      <c r="T16" s="75"/>
      <c r="U16" s="76"/>
      <c r="V16" s="74"/>
      <c r="W16" s="75"/>
      <c r="X16" s="76"/>
      <c r="Y16" s="66"/>
      <c r="Z16" s="67"/>
      <c r="AA16" s="67"/>
      <c r="AB16" s="68"/>
      <c r="AC16" s="74"/>
      <c r="AD16" s="75"/>
      <c r="AE16" s="76"/>
      <c r="AF16" s="74"/>
      <c r="AG16" s="75"/>
      <c r="AH16" s="76"/>
      <c r="AI16" s="66"/>
      <c r="AJ16" s="67"/>
      <c r="AK16" s="67"/>
      <c r="AL16" s="68"/>
      <c r="AM16" s="66"/>
      <c r="AN16" s="67"/>
      <c r="AO16" s="67"/>
      <c r="AP16" s="68"/>
      <c r="AQ16" s="63"/>
      <c r="AR16" s="64"/>
      <c r="AS16" s="64"/>
      <c r="AT16" s="115"/>
    </row>
    <row r="17" spans="2:46" x14ac:dyDescent="0.25">
      <c r="B17" s="7"/>
      <c r="C17" s="92"/>
      <c r="D17" s="94"/>
      <c r="E17" s="92"/>
      <c r="F17" s="93"/>
      <c r="G17" s="93"/>
      <c r="H17" s="93"/>
      <c r="I17" s="93"/>
      <c r="J17" s="93"/>
      <c r="K17" s="94"/>
      <c r="L17" s="92"/>
      <c r="M17" s="93"/>
      <c r="N17" s="93"/>
      <c r="O17" s="93"/>
      <c r="P17" s="93"/>
      <c r="Q17" s="93"/>
      <c r="R17" s="94"/>
      <c r="S17" s="92"/>
      <c r="T17" s="93"/>
      <c r="U17" s="93"/>
      <c r="V17" s="93"/>
      <c r="W17" s="93"/>
      <c r="X17" s="93"/>
      <c r="Y17" s="94"/>
      <c r="Z17" s="92"/>
      <c r="AA17" s="93"/>
      <c r="AB17" s="93"/>
      <c r="AC17" s="93"/>
      <c r="AD17" s="93"/>
      <c r="AE17" s="93"/>
      <c r="AF17" s="94"/>
      <c r="AG17" s="92"/>
      <c r="AH17" s="93"/>
      <c r="AI17" s="93"/>
      <c r="AJ17" s="93"/>
      <c r="AK17" s="93"/>
      <c r="AL17" s="93"/>
      <c r="AM17" s="94"/>
      <c r="AN17" s="92"/>
      <c r="AO17" s="93"/>
      <c r="AP17" s="93"/>
      <c r="AQ17" s="93"/>
      <c r="AR17" s="93"/>
      <c r="AS17" s="93"/>
      <c r="AT17" s="136"/>
    </row>
    <row r="18" spans="2:46" x14ac:dyDescent="0.25">
      <c r="B18" s="7"/>
      <c r="C18" s="63" t="str">
        <f>'Tournament Results Data'!B15</f>
        <v>Time</v>
      </c>
      <c r="D18" s="65"/>
      <c r="E18" s="63" t="str">
        <f>'Tournament Results Data'!D15</f>
        <v>8:30 AM</v>
      </c>
      <c r="F18" s="64"/>
      <c r="G18" s="64"/>
      <c r="H18" s="64"/>
      <c r="I18" s="64"/>
      <c r="J18" s="64"/>
      <c r="K18" s="65"/>
      <c r="L18" s="63" t="str">
        <f>'Tournament Results Data'!K15</f>
        <v>9:30 AM</v>
      </c>
      <c r="M18" s="64"/>
      <c r="N18" s="64"/>
      <c r="O18" s="64"/>
      <c r="P18" s="64"/>
      <c r="Q18" s="64"/>
      <c r="R18" s="65"/>
      <c r="S18" s="63" t="str">
        <f>'Tournament Results Data'!R15</f>
        <v>ASAP</v>
      </c>
      <c r="T18" s="64"/>
      <c r="U18" s="64"/>
      <c r="V18" s="64"/>
      <c r="W18" s="64"/>
      <c r="X18" s="64"/>
      <c r="Y18" s="65"/>
      <c r="Z18" s="63" t="str">
        <f>'Tournament Results Data'!Y15</f>
        <v>ASAP</v>
      </c>
      <c r="AA18" s="64"/>
      <c r="AB18" s="64"/>
      <c r="AC18" s="64"/>
      <c r="AD18" s="64"/>
      <c r="AE18" s="64"/>
      <c r="AF18" s="65"/>
      <c r="AG18" s="63" t="str">
        <f>'Tournament Results Data'!AF15</f>
        <v>ASAP</v>
      </c>
      <c r="AH18" s="64"/>
      <c r="AI18" s="64"/>
      <c r="AJ18" s="64"/>
      <c r="AK18" s="64"/>
      <c r="AL18" s="64"/>
      <c r="AM18" s="65"/>
      <c r="AN18" s="63" t="str">
        <f>'Tournament Results Data'!AM15</f>
        <v>ASAP</v>
      </c>
      <c r="AO18" s="64"/>
      <c r="AP18" s="64"/>
      <c r="AQ18" s="64"/>
      <c r="AR18" s="64"/>
      <c r="AS18" s="64"/>
      <c r="AT18" s="115"/>
    </row>
    <row r="19" spans="2:46" x14ac:dyDescent="0.25">
      <c r="B19" s="7"/>
      <c r="C19" s="63" t="str">
        <f>'Tournament Results Data'!B16</f>
        <v>Match #</v>
      </c>
      <c r="D19" s="65"/>
      <c r="E19" s="63" t="str">
        <f>'Tournament Results Data'!D16</f>
        <v>1</v>
      </c>
      <c r="F19" s="64"/>
      <c r="G19" s="64"/>
      <c r="H19" s="64"/>
      <c r="I19" s="64"/>
      <c r="J19" s="64"/>
      <c r="K19" s="65"/>
      <c r="L19" s="63" t="str">
        <f>'Tournament Results Data'!K16</f>
        <v>2</v>
      </c>
      <c r="M19" s="64"/>
      <c r="N19" s="64"/>
      <c r="O19" s="64"/>
      <c r="P19" s="64"/>
      <c r="Q19" s="64"/>
      <c r="R19" s="65"/>
      <c r="S19" s="63" t="str">
        <f>'Tournament Results Data'!R16</f>
        <v>3</v>
      </c>
      <c r="T19" s="64"/>
      <c r="U19" s="64"/>
      <c r="V19" s="64"/>
      <c r="W19" s="64"/>
      <c r="X19" s="64"/>
      <c r="Y19" s="65"/>
      <c r="Z19" s="63" t="str">
        <f>'Tournament Results Data'!Y16</f>
        <v>4</v>
      </c>
      <c r="AA19" s="64"/>
      <c r="AB19" s="64"/>
      <c r="AC19" s="64"/>
      <c r="AD19" s="64"/>
      <c r="AE19" s="64"/>
      <c r="AF19" s="65"/>
      <c r="AG19" s="63" t="str">
        <f>'Tournament Results Data'!AF16</f>
        <v>5</v>
      </c>
      <c r="AH19" s="64"/>
      <c r="AI19" s="64"/>
      <c r="AJ19" s="64"/>
      <c r="AK19" s="64"/>
      <c r="AL19" s="64"/>
      <c r="AM19" s="65"/>
      <c r="AN19" s="63" t="str">
        <f>'Tournament Results Data'!AM16</f>
        <v>6</v>
      </c>
      <c r="AO19" s="64"/>
      <c r="AP19" s="64"/>
      <c r="AQ19" s="64"/>
      <c r="AR19" s="64"/>
      <c r="AS19" s="64"/>
      <c r="AT19" s="115"/>
    </row>
    <row r="20" spans="2:46" x14ac:dyDescent="0.25">
      <c r="B20" s="7"/>
      <c r="C20" s="63" t="str">
        <f>'Tournament Results Data'!B17</f>
        <v>Match(Work)</v>
      </c>
      <c r="D20" s="65"/>
      <c r="E20" s="63" t="str">
        <f>'Tournament Results Data'!D17</f>
        <v>1 vs 3 (2)</v>
      </c>
      <c r="F20" s="64"/>
      <c r="G20" s="64"/>
      <c r="H20" s="64"/>
      <c r="I20" s="64"/>
      <c r="J20" s="64"/>
      <c r="K20" s="65"/>
      <c r="L20" s="63" t="str">
        <f>'Tournament Results Data'!K17</f>
        <v>2 vs 4 (1)</v>
      </c>
      <c r="M20" s="64"/>
      <c r="N20" s="64"/>
      <c r="O20" s="64"/>
      <c r="P20" s="64"/>
      <c r="Q20" s="64"/>
      <c r="R20" s="65"/>
      <c r="S20" s="63" t="str">
        <f>'Tournament Results Data'!R17</f>
        <v>1 vs 4 (3)</v>
      </c>
      <c r="T20" s="64"/>
      <c r="U20" s="64"/>
      <c r="V20" s="64"/>
      <c r="W20" s="64"/>
      <c r="X20" s="64"/>
      <c r="Y20" s="65"/>
      <c r="Z20" s="63" t="str">
        <f>'Tournament Results Data'!Y17</f>
        <v>2 vs 3 (1)</v>
      </c>
      <c r="AA20" s="64"/>
      <c r="AB20" s="64"/>
      <c r="AC20" s="64"/>
      <c r="AD20" s="64"/>
      <c r="AE20" s="64"/>
      <c r="AF20" s="65"/>
      <c r="AG20" s="63" t="str">
        <f>'Tournament Results Data'!AF17</f>
        <v>3 vs 4 (2)</v>
      </c>
      <c r="AH20" s="64"/>
      <c r="AI20" s="64"/>
      <c r="AJ20" s="64"/>
      <c r="AK20" s="64"/>
      <c r="AL20" s="64"/>
      <c r="AM20" s="65"/>
      <c r="AN20" s="63" t="str">
        <f>'Tournament Results Data'!AM17</f>
        <v>1 vs 2 (4)</v>
      </c>
      <c r="AO20" s="64"/>
      <c r="AP20" s="64"/>
      <c r="AQ20" s="64"/>
      <c r="AR20" s="64"/>
      <c r="AS20" s="64"/>
      <c r="AT20" s="115"/>
    </row>
    <row r="21" spans="2:46" ht="20.25" customHeight="1" x14ac:dyDescent="0.25">
      <c r="B21" s="7"/>
      <c r="C21" s="63" t="str">
        <f>'Tournament Results Data'!B18</f>
        <v>Score Set 1</v>
      </c>
      <c r="D21" s="65"/>
      <c r="E21" s="138"/>
      <c r="F21" s="139"/>
      <c r="G21" s="139"/>
      <c r="H21" s="4" t="str">
        <f>'Tournament Results Data'!G18</f>
        <v>-</v>
      </c>
      <c r="I21" s="128"/>
      <c r="J21" s="128"/>
      <c r="K21" s="137"/>
      <c r="L21" s="138"/>
      <c r="M21" s="139"/>
      <c r="N21" s="139"/>
      <c r="O21" s="4" t="str">
        <f>'Tournament Results Data'!N18</f>
        <v>-</v>
      </c>
      <c r="P21" s="128"/>
      <c r="Q21" s="128"/>
      <c r="R21" s="137"/>
      <c r="S21" s="138"/>
      <c r="T21" s="139"/>
      <c r="U21" s="139"/>
      <c r="V21" s="4" t="str">
        <f>'Tournament Results Data'!U18</f>
        <v>-</v>
      </c>
      <c r="W21" s="128"/>
      <c r="X21" s="128"/>
      <c r="Y21" s="137"/>
      <c r="Z21" s="138"/>
      <c r="AA21" s="139"/>
      <c r="AB21" s="139"/>
      <c r="AC21" s="4" t="str">
        <f>'Tournament Results Data'!AB18</f>
        <v>-</v>
      </c>
      <c r="AD21" s="128"/>
      <c r="AE21" s="128"/>
      <c r="AF21" s="137"/>
      <c r="AG21" s="138"/>
      <c r="AH21" s="139"/>
      <c r="AI21" s="139"/>
      <c r="AJ21" s="4" t="str">
        <f>'Tournament Results Data'!AI18</f>
        <v>-</v>
      </c>
      <c r="AK21" s="128"/>
      <c r="AL21" s="128"/>
      <c r="AM21" s="137"/>
      <c r="AN21" s="138"/>
      <c r="AO21" s="139"/>
      <c r="AP21" s="139"/>
      <c r="AQ21" s="4" t="str">
        <f>'Tournament Results Data'!AP18</f>
        <v>-</v>
      </c>
      <c r="AR21" s="128"/>
      <c r="AS21" s="128"/>
      <c r="AT21" s="140"/>
    </row>
    <row r="22" spans="2:46" ht="20.25" customHeight="1" x14ac:dyDescent="0.25">
      <c r="B22" s="7"/>
      <c r="C22" s="63" t="str">
        <f>'Tournament Results Data'!B19</f>
        <v>Score Set 2</v>
      </c>
      <c r="D22" s="65"/>
      <c r="E22" s="138"/>
      <c r="F22" s="139"/>
      <c r="G22" s="139"/>
      <c r="H22" s="4" t="str">
        <f>'Tournament Results Data'!G19</f>
        <v>-</v>
      </c>
      <c r="I22" s="128"/>
      <c r="J22" s="128"/>
      <c r="K22" s="137"/>
      <c r="L22" s="138"/>
      <c r="M22" s="139"/>
      <c r="N22" s="139"/>
      <c r="O22" s="4" t="str">
        <f>'Tournament Results Data'!N19</f>
        <v>-</v>
      </c>
      <c r="P22" s="128"/>
      <c r="Q22" s="128"/>
      <c r="R22" s="137"/>
      <c r="S22" s="138"/>
      <c r="T22" s="139"/>
      <c r="U22" s="139"/>
      <c r="V22" s="4" t="str">
        <f>'Tournament Results Data'!U19</f>
        <v>-</v>
      </c>
      <c r="W22" s="128"/>
      <c r="X22" s="128"/>
      <c r="Y22" s="137"/>
      <c r="Z22" s="138"/>
      <c r="AA22" s="139"/>
      <c r="AB22" s="139"/>
      <c r="AC22" s="4" t="str">
        <f>'Tournament Results Data'!AB19</f>
        <v>-</v>
      </c>
      <c r="AD22" s="128"/>
      <c r="AE22" s="128"/>
      <c r="AF22" s="137"/>
      <c r="AG22" s="138"/>
      <c r="AH22" s="139"/>
      <c r="AI22" s="139"/>
      <c r="AJ22" s="4" t="str">
        <f>'Tournament Results Data'!AI19</f>
        <v>-</v>
      </c>
      <c r="AK22" s="128"/>
      <c r="AL22" s="128"/>
      <c r="AM22" s="137"/>
      <c r="AN22" s="138"/>
      <c r="AO22" s="139"/>
      <c r="AP22" s="139"/>
      <c r="AQ22" s="4" t="str">
        <f>'Tournament Results Data'!AP19</f>
        <v>-</v>
      </c>
      <c r="AR22" s="128"/>
      <c r="AS22" s="128"/>
      <c r="AT22" s="140"/>
    </row>
    <row r="23" spans="2:46" ht="20.25" customHeight="1" thickBot="1" x14ac:dyDescent="0.3">
      <c r="B23" s="9"/>
      <c r="C23" s="107" t="str">
        <f>'Tournament Results Data'!B20</f>
        <v>Score Set 3</v>
      </c>
      <c r="D23" s="108"/>
      <c r="E23" s="132"/>
      <c r="F23" s="133"/>
      <c r="G23" s="133"/>
      <c r="H23" s="11" t="str">
        <f>'Tournament Results Data'!G20</f>
        <v>-</v>
      </c>
      <c r="I23" s="130"/>
      <c r="J23" s="130"/>
      <c r="K23" s="131"/>
      <c r="L23" s="132"/>
      <c r="M23" s="133"/>
      <c r="N23" s="133"/>
      <c r="O23" s="11" t="str">
        <f>'Tournament Results Data'!N20</f>
        <v>-</v>
      </c>
      <c r="P23" s="130"/>
      <c r="Q23" s="130"/>
      <c r="R23" s="131"/>
      <c r="S23" s="132"/>
      <c r="T23" s="133"/>
      <c r="U23" s="133"/>
      <c r="V23" s="11" t="str">
        <f>'Tournament Results Data'!U20</f>
        <v>-</v>
      </c>
      <c r="W23" s="130"/>
      <c r="X23" s="130"/>
      <c r="Y23" s="131"/>
      <c r="Z23" s="132"/>
      <c r="AA23" s="133"/>
      <c r="AB23" s="133"/>
      <c r="AC23" s="11" t="str">
        <f>'Tournament Results Data'!AB20</f>
        <v>-</v>
      </c>
      <c r="AD23" s="130"/>
      <c r="AE23" s="130"/>
      <c r="AF23" s="131"/>
      <c r="AG23" s="132"/>
      <c r="AH23" s="133"/>
      <c r="AI23" s="133"/>
      <c r="AJ23" s="11" t="str">
        <f>'Tournament Results Data'!AI20</f>
        <v>-</v>
      </c>
      <c r="AK23" s="130"/>
      <c r="AL23" s="130"/>
      <c r="AM23" s="131"/>
      <c r="AN23" s="132"/>
      <c r="AO23" s="133"/>
      <c r="AP23" s="133"/>
      <c r="AQ23" s="11" t="str">
        <f>'Tournament Results Data'!AP20</f>
        <v>-</v>
      </c>
      <c r="AR23" s="130"/>
      <c r="AS23" s="130"/>
      <c r="AT23" s="146"/>
    </row>
    <row r="24" spans="2:46" x14ac:dyDescent="0.25">
      <c r="B24" s="2"/>
      <c r="C24" s="2"/>
      <c r="D24" s="2"/>
      <c r="E24" s="14"/>
      <c r="F24" s="14"/>
      <c r="G24" s="14"/>
      <c r="H24" s="2"/>
      <c r="I24" s="15"/>
      <c r="J24" s="15"/>
      <c r="K24" s="15"/>
      <c r="L24" s="14"/>
      <c r="M24" s="14"/>
      <c r="N24" s="14"/>
      <c r="O24" s="2"/>
      <c r="P24" s="15"/>
      <c r="Q24" s="15"/>
      <c r="R24" s="15"/>
      <c r="S24" s="14"/>
      <c r="T24" s="14"/>
      <c r="U24" s="14"/>
      <c r="V24" s="2"/>
      <c r="W24" s="15"/>
      <c r="X24" s="15"/>
      <c r="Y24" s="15"/>
      <c r="Z24" s="14"/>
      <c r="AA24" s="14"/>
      <c r="AB24" s="14"/>
      <c r="AC24" s="2"/>
      <c r="AD24" s="15"/>
      <c r="AE24" s="15"/>
      <c r="AF24" s="15"/>
      <c r="AG24" s="14"/>
      <c r="AH24" s="14"/>
      <c r="AI24" s="14"/>
      <c r="AJ24" s="2"/>
      <c r="AK24" s="15"/>
      <c r="AL24" s="15"/>
      <c r="AM24" s="15"/>
      <c r="AN24" s="14"/>
      <c r="AO24" s="14"/>
      <c r="AP24" s="14"/>
      <c r="AQ24" s="2"/>
      <c r="AR24" s="15"/>
      <c r="AS24" s="15"/>
      <c r="AT24" s="15"/>
    </row>
    <row r="25" spans="2:46" x14ac:dyDescent="0.25">
      <c r="C25" s="5" t="str">
        <f>'Tournament Results Data'!$B$1</f>
        <v xml:space="preserve">Tournament:  </v>
      </c>
      <c r="D25" s="129">
        <f>'Tournament Results Data'!$C$1</f>
        <v>0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R25" s="15"/>
      <c r="AS25" s="15"/>
      <c r="AT25" s="15"/>
    </row>
    <row r="26" spans="2:46" x14ac:dyDescent="0.25">
      <c r="C26" s="5"/>
      <c r="AR26" s="15"/>
      <c r="AS26" s="15"/>
      <c r="AT26" s="15"/>
    </row>
    <row r="27" spans="2:46" x14ac:dyDescent="0.25">
      <c r="B27" s="135" t="str">
        <f>'Tournament Results Data'!$B$3</f>
        <v xml:space="preserve">Date:  </v>
      </c>
      <c r="C27" s="135"/>
      <c r="D27" s="160">
        <f>'Tournament Results Data'!$C$3</f>
        <v>0</v>
      </c>
      <c r="E27" s="160"/>
      <c r="F27" s="160"/>
      <c r="AR27" s="15"/>
      <c r="AS27" s="15"/>
      <c r="AT27" s="15"/>
    </row>
    <row r="28" spans="2:46" x14ac:dyDescent="0.25">
      <c r="C28" s="5"/>
      <c r="AR28" s="15"/>
      <c r="AS28" s="15"/>
      <c r="AT28" s="15"/>
    </row>
    <row r="29" spans="2:46" x14ac:dyDescent="0.25">
      <c r="C29" s="5" t="str">
        <f>'Tournament Results Data'!$B$5</f>
        <v xml:space="preserve">Site:  </v>
      </c>
      <c r="D29" s="129">
        <f>'Tournament Results Data'!$C$5</f>
        <v>0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R29" s="15"/>
      <c r="AS29" s="15"/>
      <c r="AT29" s="15"/>
    </row>
    <row r="30" spans="2:46" x14ac:dyDescent="0.25">
      <c r="B30" s="2"/>
      <c r="C30" s="2"/>
      <c r="D30" s="2"/>
      <c r="E30" s="14"/>
      <c r="F30" s="14"/>
      <c r="G30" s="14"/>
      <c r="H30" s="2"/>
      <c r="I30" s="15"/>
      <c r="J30" s="15"/>
      <c r="K30" s="15"/>
      <c r="L30" s="14"/>
      <c r="M30" s="14"/>
      <c r="N30" s="14"/>
      <c r="O30" s="2"/>
      <c r="P30" s="15"/>
      <c r="Q30" s="15"/>
      <c r="R30" s="15"/>
      <c r="S30" s="14"/>
      <c r="T30" s="14"/>
      <c r="U30" s="14"/>
      <c r="V30" s="2"/>
      <c r="W30" s="15"/>
      <c r="X30" s="15"/>
      <c r="Y30" s="15"/>
      <c r="Z30" s="14"/>
      <c r="AA30" s="14"/>
      <c r="AB30" s="14"/>
      <c r="AC30" s="2"/>
      <c r="AD30" s="15"/>
      <c r="AE30" s="15"/>
      <c r="AF30" s="15"/>
      <c r="AG30" s="14"/>
      <c r="AH30" s="14"/>
      <c r="AI30" s="14"/>
      <c r="AJ30" s="2"/>
      <c r="AK30" s="15"/>
      <c r="AL30" s="15"/>
      <c r="AM30" s="15"/>
      <c r="AN30" s="14"/>
      <c r="AO30" s="14"/>
      <c r="AP30" s="14"/>
      <c r="AQ30" s="2"/>
      <c r="AR30" s="15"/>
      <c r="AS30" s="15"/>
      <c r="AT30" s="15"/>
    </row>
    <row r="31" spans="2:46" ht="13.8" thickBot="1" x14ac:dyDescent="0.3">
      <c r="B31" s="2"/>
      <c r="C31" s="2"/>
      <c r="D31" s="2"/>
      <c r="E31" s="14"/>
      <c r="F31" s="14"/>
      <c r="G31" s="14"/>
      <c r="H31" s="2"/>
      <c r="I31" s="15"/>
      <c r="J31" s="15"/>
      <c r="K31" s="15"/>
      <c r="L31" s="14"/>
      <c r="M31" s="14"/>
      <c r="N31" s="14"/>
      <c r="O31" s="2"/>
      <c r="P31" s="15"/>
      <c r="Q31" s="15"/>
      <c r="R31" s="15"/>
      <c r="S31" s="14"/>
      <c r="T31" s="14"/>
      <c r="U31" s="14"/>
      <c r="V31" s="2"/>
      <c r="W31" s="15"/>
      <c r="X31" s="15"/>
      <c r="Y31" s="15"/>
      <c r="Z31" s="14"/>
      <c r="AA31" s="14"/>
      <c r="AB31" s="14"/>
      <c r="AC31" s="2"/>
      <c r="AD31" s="15"/>
      <c r="AE31" s="15"/>
      <c r="AF31" s="15"/>
      <c r="AG31" s="14"/>
      <c r="AH31" s="14"/>
      <c r="AI31" s="14"/>
      <c r="AJ31" s="2"/>
      <c r="AK31" s="15"/>
      <c r="AL31" s="15"/>
      <c r="AM31" s="15"/>
      <c r="AN31" s="14"/>
      <c r="AO31" s="14"/>
      <c r="AP31" s="14"/>
      <c r="AQ31" s="2"/>
      <c r="AR31" s="15"/>
      <c r="AS31" s="15"/>
      <c r="AT31" s="15"/>
    </row>
    <row r="32" spans="2:46" ht="12.75" customHeight="1" x14ac:dyDescent="0.25">
      <c r="B32" s="6"/>
      <c r="C32" s="90" t="str">
        <f>'Tournament Results Data'!$B$23</f>
        <v>Pool B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121" t="s">
        <v>65</v>
      </c>
      <c r="T32" s="165"/>
      <c r="U32" s="165"/>
      <c r="V32" s="165"/>
      <c r="W32" s="165"/>
      <c r="X32" s="165"/>
      <c r="Y32" s="165"/>
      <c r="Z32" s="165"/>
      <c r="AA32" s="165"/>
      <c r="AB32" s="166"/>
      <c r="AC32" s="89" t="s">
        <v>54</v>
      </c>
      <c r="AD32" s="90"/>
      <c r="AE32" s="90"/>
      <c r="AF32" s="90"/>
      <c r="AG32" s="90"/>
      <c r="AH32" s="90"/>
      <c r="AI32" s="90"/>
      <c r="AJ32" s="90"/>
      <c r="AK32" s="90"/>
      <c r="AL32" s="91"/>
      <c r="AM32" s="101" t="s">
        <v>93</v>
      </c>
      <c r="AN32" s="78"/>
      <c r="AO32" s="78"/>
      <c r="AP32" s="102"/>
      <c r="AQ32" s="77" t="s">
        <v>8</v>
      </c>
      <c r="AR32" s="78"/>
      <c r="AS32" s="78"/>
      <c r="AT32" s="79"/>
    </row>
    <row r="33" spans="2:46" ht="6" customHeight="1" x14ac:dyDescent="0.25">
      <c r="B33" s="7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143"/>
      <c r="T33" s="141"/>
      <c r="U33" s="141"/>
      <c r="V33" s="141"/>
      <c r="W33" s="141"/>
      <c r="X33" s="141"/>
      <c r="Y33" s="141"/>
      <c r="Z33" s="141"/>
      <c r="AA33" s="141"/>
      <c r="AB33" s="142"/>
      <c r="AC33" s="92"/>
      <c r="AD33" s="93"/>
      <c r="AE33" s="93"/>
      <c r="AF33" s="93"/>
      <c r="AG33" s="93"/>
      <c r="AH33" s="93"/>
      <c r="AI33" s="93"/>
      <c r="AJ33" s="93"/>
      <c r="AK33" s="93"/>
      <c r="AL33" s="94"/>
      <c r="AM33" s="80"/>
      <c r="AN33" s="81"/>
      <c r="AO33" s="81"/>
      <c r="AP33" s="103"/>
      <c r="AQ33" s="80"/>
      <c r="AR33" s="81"/>
      <c r="AS33" s="81"/>
      <c r="AT33" s="82"/>
    </row>
    <row r="34" spans="2:46" x14ac:dyDescent="0.25">
      <c r="B34" s="7"/>
      <c r="C34" s="62" t="str">
        <f>'Tournament Results Data'!$B$25</f>
        <v>Teams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3" t="s">
        <v>6</v>
      </c>
      <c r="T34" s="64"/>
      <c r="U34" s="65"/>
      <c r="V34" s="63" t="s">
        <v>7</v>
      </c>
      <c r="W34" s="64"/>
      <c r="X34" s="65"/>
      <c r="Y34" s="164" t="s">
        <v>14</v>
      </c>
      <c r="Z34" s="156"/>
      <c r="AA34" s="156"/>
      <c r="AB34" s="157"/>
      <c r="AC34" s="63" t="s">
        <v>6</v>
      </c>
      <c r="AD34" s="64"/>
      <c r="AE34" s="65"/>
      <c r="AF34" s="63" t="s">
        <v>7</v>
      </c>
      <c r="AG34" s="64"/>
      <c r="AH34" s="65"/>
      <c r="AI34" s="164" t="s">
        <v>14</v>
      </c>
      <c r="AJ34" s="64"/>
      <c r="AK34" s="64"/>
      <c r="AL34" s="65"/>
      <c r="AM34" s="83"/>
      <c r="AN34" s="84"/>
      <c r="AO34" s="84"/>
      <c r="AP34" s="104"/>
      <c r="AQ34" s="83"/>
      <c r="AR34" s="84"/>
      <c r="AS34" s="84"/>
      <c r="AT34" s="85"/>
    </row>
    <row r="35" spans="2:46" ht="25.5" customHeight="1" x14ac:dyDescent="0.25">
      <c r="B35" s="8" t="s">
        <v>28</v>
      </c>
      <c r="C35" s="110">
        <f>'Tournament Results Data'!B26</f>
        <v>0</v>
      </c>
      <c r="D35" s="110"/>
      <c r="E35" s="110"/>
      <c r="F35" s="110"/>
      <c r="G35" s="110"/>
      <c r="H35" s="110"/>
      <c r="I35" s="110">
        <f>'Tournament Results Data'!H26</f>
        <v>0</v>
      </c>
      <c r="J35" s="110"/>
      <c r="K35" s="110"/>
      <c r="L35" s="110"/>
      <c r="M35" s="110"/>
      <c r="N35" s="110"/>
      <c r="O35" s="110"/>
      <c r="P35" s="110"/>
      <c r="Q35" s="110"/>
      <c r="R35" s="110"/>
      <c r="S35" s="74"/>
      <c r="T35" s="75"/>
      <c r="U35" s="76"/>
      <c r="V35" s="74"/>
      <c r="W35" s="75"/>
      <c r="X35" s="76"/>
      <c r="Y35" s="66"/>
      <c r="Z35" s="67"/>
      <c r="AA35" s="67"/>
      <c r="AB35" s="68"/>
      <c r="AC35" s="74"/>
      <c r="AD35" s="75"/>
      <c r="AE35" s="76"/>
      <c r="AF35" s="74"/>
      <c r="AG35" s="75"/>
      <c r="AH35" s="76"/>
      <c r="AI35" s="66"/>
      <c r="AJ35" s="67"/>
      <c r="AK35" s="67"/>
      <c r="AL35" s="68"/>
      <c r="AM35" s="66"/>
      <c r="AN35" s="67"/>
      <c r="AO35" s="67"/>
      <c r="AP35" s="68"/>
      <c r="AQ35" s="63"/>
      <c r="AR35" s="64"/>
      <c r="AS35" s="64"/>
      <c r="AT35" s="115"/>
    </row>
    <row r="36" spans="2:46" ht="25.5" customHeight="1" x14ac:dyDescent="0.25">
      <c r="B36" s="8" t="s">
        <v>29</v>
      </c>
      <c r="C36" s="110">
        <f>'Tournament Results Data'!B27</f>
        <v>0</v>
      </c>
      <c r="D36" s="110"/>
      <c r="E36" s="110"/>
      <c r="F36" s="110"/>
      <c r="G36" s="110"/>
      <c r="H36" s="110"/>
      <c r="I36" s="110">
        <f>'Tournament Results Data'!H27</f>
        <v>0</v>
      </c>
      <c r="J36" s="110"/>
      <c r="K36" s="110"/>
      <c r="L36" s="110"/>
      <c r="M36" s="110"/>
      <c r="N36" s="110"/>
      <c r="O36" s="110"/>
      <c r="P36" s="110"/>
      <c r="Q36" s="110"/>
      <c r="R36" s="110"/>
      <c r="S36" s="74"/>
      <c r="T36" s="75"/>
      <c r="U36" s="76"/>
      <c r="V36" s="74"/>
      <c r="W36" s="75"/>
      <c r="X36" s="76"/>
      <c r="Y36" s="66"/>
      <c r="Z36" s="67"/>
      <c r="AA36" s="67"/>
      <c r="AB36" s="68"/>
      <c r="AC36" s="74"/>
      <c r="AD36" s="75"/>
      <c r="AE36" s="76"/>
      <c r="AF36" s="74"/>
      <c r="AG36" s="75"/>
      <c r="AH36" s="76"/>
      <c r="AI36" s="66"/>
      <c r="AJ36" s="67"/>
      <c r="AK36" s="67"/>
      <c r="AL36" s="68"/>
      <c r="AM36" s="66"/>
      <c r="AN36" s="67"/>
      <c r="AO36" s="67"/>
      <c r="AP36" s="68"/>
      <c r="AQ36" s="63"/>
      <c r="AR36" s="64"/>
      <c r="AS36" s="64"/>
      <c r="AT36" s="115"/>
    </row>
    <row r="37" spans="2:46" ht="25.5" customHeight="1" x14ac:dyDescent="0.25">
      <c r="B37" s="8" t="s">
        <v>30</v>
      </c>
      <c r="C37" s="110">
        <f>'Tournament Results Data'!B28</f>
        <v>0</v>
      </c>
      <c r="D37" s="110"/>
      <c r="E37" s="110"/>
      <c r="F37" s="110"/>
      <c r="G37" s="110"/>
      <c r="H37" s="110"/>
      <c r="I37" s="110">
        <f>'Tournament Results Data'!H28</f>
        <v>0</v>
      </c>
      <c r="J37" s="110"/>
      <c r="K37" s="110"/>
      <c r="L37" s="110"/>
      <c r="M37" s="110"/>
      <c r="N37" s="110"/>
      <c r="O37" s="110"/>
      <c r="P37" s="110"/>
      <c r="Q37" s="110"/>
      <c r="R37" s="110"/>
      <c r="S37" s="74"/>
      <c r="T37" s="75"/>
      <c r="U37" s="76"/>
      <c r="V37" s="74"/>
      <c r="W37" s="75"/>
      <c r="X37" s="76"/>
      <c r="Y37" s="66"/>
      <c r="Z37" s="67"/>
      <c r="AA37" s="67"/>
      <c r="AB37" s="68"/>
      <c r="AC37" s="74"/>
      <c r="AD37" s="75"/>
      <c r="AE37" s="76"/>
      <c r="AF37" s="74"/>
      <c r="AG37" s="75"/>
      <c r="AH37" s="76"/>
      <c r="AI37" s="66"/>
      <c r="AJ37" s="67"/>
      <c r="AK37" s="67"/>
      <c r="AL37" s="68"/>
      <c r="AM37" s="66"/>
      <c r="AN37" s="67"/>
      <c r="AO37" s="67"/>
      <c r="AP37" s="68"/>
      <c r="AQ37" s="63"/>
      <c r="AR37" s="64"/>
      <c r="AS37" s="64"/>
      <c r="AT37" s="115"/>
    </row>
    <row r="38" spans="2:46" ht="25.5" customHeight="1" x14ac:dyDescent="0.25">
      <c r="B38" s="8" t="s">
        <v>31</v>
      </c>
      <c r="C38" s="110">
        <f>'Tournament Results Data'!B29</f>
        <v>0</v>
      </c>
      <c r="D38" s="110"/>
      <c r="E38" s="110"/>
      <c r="F38" s="110"/>
      <c r="G38" s="110"/>
      <c r="H38" s="110"/>
      <c r="I38" s="110">
        <f>'Tournament Results Data'!H29</f>
        <v>0</v>
      </c>
      <c r="J38" s="110"/>
      <c r="K38" s="110"/>
      <c r="L38" s="110"/>
      <c r="M38" s="110"/>
      <c r="N38" s="110"/>
      <c r="O38" s="110"/>
      <c r="P38" s="110"/>
      <c r="Q38" s="110"/>
      <c r="R38" s="110"/>
      <c r="S38" s="74"/>
      <c r="T38" s="75"/>
      <c r="U38" s="76"/>
      <c r="V38" s="74"/>
      <c r="W38" s="75"/>
      <c r="X38" s="76"/>
      <c r="Y38" s="66"/>
      <c r="Z38" s="67"/>
      <c r="AA38" s="67"/>
      <c r="AB38" s="68"/>
      <c r="AC38" s="74"/>
      <c r="AD38" s="75"/>
      <c r="AE38" s="76"/>
      <c r="AF38" s="74"/>
      <c r="AG38" s="75"/>
      <c r="AH38" s="76"/>
      <c r="AI38" s="66"/>
      <c r="AJ38" s="67"/>
      <c r="AK38" s="67"/>
      <c r="AL38" s="68"/>
      <c r="AM38" s="66"/>
      <c r="AN38" s="67"/>
      <c r="AO38" s="67"/>
      <c r="AP38" s="68"/>
      <c r="AQ38" s="63"/>
      <c r="AR38" s="64"/>
      <c r="AS38" s="64"/>
      <c r="AT38" s="115"/>
    </row>
    <row r="39" spans="2:46" x14ac:dyDescent="0.25">
      <c r="B39" s="7"/>
      <c r="C39" s="92"/>
      <c r="D39" s="94"/>
      <c r="E39" s="92"/>
      <c r="F39" s="93"/>
      <c r="G39" s="93"/>
      <c r="H39" s="93"/>
      <c r="I39" s="93"/>
      <c r="J39" s="93"/>
      <c r="K39" s="94"/>
      <c r="L39" s="92"/>
      <c r="M39" s="93"/>
      <c r="N39" s="93"/>
      <c r="O39" s="93"/>
      <c r="P39" s="93"/>
      <c r="Q39" s="93"/>
      <c r="R39" s="94"/>
      <c r="S39" s="92"/>
      <c r="T39" s="93"/>
      <c r="U39" s="93"/>
      <c r="V39" s="93"/>
      <c r="W39" s="93"/>
      <c r="X39" s="93"/>
      <c r="Y39" s="94"/>
      <c r="Z39" s="92"/>
      <c r="AA39" s="93"/>
      <c r="AB39" s="93"/>
      <c r="AC39" s="93"/>
      <c r="AD39" s="93"/>
      <c r="AE39" s="93"/>
      <c r="AF39" s="94"/>
      <c r="AG39" s="92"/>
      <c r="AH39" s="93"/>
      <c r="AI39" s="93"/>
      <c r="AJ39" s="93"/>
      <c r="AK39" s="93"/>
      <c r="AL39" s="93"/>
      <c r="AM39" s="94"/>
      <c r="AN39" s="92"/>
      <c r="AO39" s="93"/>
      <c r="AP39" s="93"/>
      <c r="AQ39" s="93"/>
      <c r="AR39" s="93"/>
      <c r="AS39" s="93"/>
      <c r="AT39" s="136"/>
    </row>
    <row r="40" spans="2:46" x14ac:dyDescent="0.25">
      <c r="B40" s="7"/>
      <c r="C40" s="63" t="s">
        <v>9</v>
      </c>
      <c r="D40" s="65"/>
      <c r="E40" s="63" t="str">
        <f>'Tournament Results Data'!D31</f>
        <v>8:30 AM</v>
      </c>
      <c r="F40" s="64"/>
      <c r="G40" s="64"/>
      <c r="H40" s="64"/>
      <c r="I40" s="64"/>
      <c r="J40" s="64"/>
      <c r="K40" s="65"/>
      <c r="L40" s="63" t="str">
        <f>'Tournament Results Data'!K31</f>
        <v>9:30 AM</v>
      </c>
      <c r="M40" s="64"/>
      <c r="N40" s="64"/>
      <c r="O40" s="64"/>
      <c r="P40" s="64"/>
      <c r="Q40" s="64"/>
      <c r="R40" s="65"/>
      <c r="S40" s="63" t="str">
        <f>'Tournament Results Data'!R31</f>
        <v>ASAP</v>
      </c>
      <c r="T40" s="64"/>
      <c r="U40" s="64"/>
      <c r="V40" s="64"/>
      <c r="W40" s="64"/>
      <c r="X40" s="64"/>
      <c r="Y40" s="65"/>
      <c r="Z40" s="63" t="str">
        <f>'Tournament Results Data'!Y31</f>
        <v>ASAP</v>
      </c>
      <c r="AA40" s="64"/>
      <c r="AB40" s="64"/>
      <c r="AC40" s="64"/>
      <c r="AD40" s="64"/>
      <c r="AE40" s="64"/>
      <c r="AF40" s="65"/>
      <c r="AG40" s="63" t="str">
        <f>'Tournament Results Data'!AF31</f>
        <v>ASAP</v>
      </c>
      <c r="AH40" s="64"/>
      <c r="AI40" s="64"/>
      <c r="AJ40" s="64"/>
      <c r="AK40" s="64"/>
      <c r="AL40" s="64"/>
      <c r="AM40" s="65"/>
      <c r="AN40" s="63" t="str">
        <f>'Tournament Results Data'!AM31</f>
        <v>ASAP</v>
      </c>
      <c r="AO40" s="64"/>
      <c r="AP40" s="64"/>
      <c r="AQ40" s="64"/>
      <c r="AR40" s="64"/>
      <c r="AS40" s="64"/>
      <c r="AT40" s="115"/>
    </row>
    <row r="41" spans="2:46" x14ac:dyDescent="0.25">
      <c r="B41" s="7"/>
      <c r="C41" s="63" t="s">
        <v>13</v>
      </c>
      <c r="D41" s="65"/>
      <c r="E41" s="63" t="str">
        <f>'Tournament Results Data'!D32</f>
        <v>1</v>
      </c>
      <c r="F41" s="64"/>
      <c r="G41" s="64"/>
      <c r="H41" s="64"/>
      <c r="I41" s="64"/>
      <c r="J41" s="64"/>
      <c r="K41" s="65"/>
      <c r="L41" s="63" t="str">
        <f>'Tournament Results Data'!K32</f>
        <v>2</v>
      </c>
      <c r="M41" s="64"/>
      <c r="N41" s="64"/>
      <c r="O41" s="64"/>
      <c r="P41" s="64"/>
      <c r="Q41" s="64"/>
      <c r="R41" s="65"/>
      <c r="S41" s="63" t="str">
        <f>'Tournament Results Data'!R32</f>
        <v>3</v>
      </c>
      <c r="T41" s="64"/>
      <c r="U41" s="64"/>
      <c r="V41" s="64"/>
      <c r="W41" s="64"/>
      <c r="X41" s="64"/>
      <c r="Y41" s="65"/>
      <c r="Z41" s="63" t="str">
        <f>'Tournament Results Data'!Y32</f>
        <v>4</v>
      </c>
      <c r="AA41" s="64"/>
      <c r="AB41" s="64"/>
      <c r="AC41" s="64"/>
      <c r="AD41" s="64"/>
      <c r="AE41" s="64"/>
      <c r="AF41" s="65"/>
      <c r="AG41" s="63" t="str">
        <f>'Tournament Results Data'!AF32</f>
        <v>5</v>
      </c>
      <c r="AH41" s="64"/>
      <c r="AI41" s="64"/>
      <c r="AJ41" s="64"/>
      <c r="AK41" s="64"/>
      <c r="AL41" s="64"/>
      <c r="AM41" s="65"/>
      <c r="AN41" s="63" t="str">
        <f>'Tournament Results Data'!AM32</f>
        <v>6</v>
      </c>
      <c r="AO41" s="64"/>
      <c r="AP41" s="64"/>
      <c r="AQ41" s="64"/>
      <c r="AR41" s="64"/>
      <c r="AS41" s="64"/>
      <c r="AT41" s="115"/>
    </row>
    <row r="42" spans="2:46" x14ac:dyDescent="0.25">
      <c r="B42" s="7"/>
      <c r="C42" s="63" t="s">
        <v>16</v>
      </c>
      <c r="D42" s="65"/>
      <c r="E42" s="63" t="str">
        <f>'Tournament Results Data'!D33</f>
        <v>1 vs 3 (2)</v>
      </c>
      <c r="F42" s="64"/>
      <c r="G42" s="64"/>
      <c r="H42" s="64"/>
      <c r="I42" s="64"/>
      <c r="J42" s="64"/>
      <c r="K42" s="65"/>
      <c r="L42" s="63" t="str">
        <f>'Tournament Results Data'!K33</f>
        <v>2 vs 4 (1)</v>
      </c>
      <c r="M42" s="64"/>
      <c r="N42" s="64"/>
      <c r="O42" s="64"/>
      <c r="P42" s="64"/>
      <c r="Q42" s="64"/>
      <c r="R42" s="65"/>
      <c r="S42" s="63" t="str">
        <f>'Tournament Results Data'!R33</f>
        <v>1 vs 4 (3)</v>
      </c>
      <c r="T42" s="64"/>
      <c r="U42" s="64"/>
      <c r="V42" s="64"/>
      <c r="W42" s="64"/>
      <c r="X42" s="64"/>
      <c r="Y42" s="65"/>
      <c r="Z42" s="63" t="str">
        <f>'Tournament Results Data'!Y33</f>
        <v>2 vs 3 (1)</v>
      </c>
      <c r="AA42" s="64"/>
      <c r="AB42" s="64"/>
      <c r="AC42" s="64"/>
      <c r="AD42" s="64"/>
      <c r="AE42" s="64"/>
      <c r="AF42" s="65"/>
      <c r="AG42" s="63" t="str">
        <f>'Tournament Results Data'!AF33</f>
        <v>3 vs 4 (2)</v>
      </c>
      <c r="AH42" s="64"/>
      <c r="AI42" s="64"/>
      <c r="AJ42" s="64"/>
      <c r="AK42" s="64"/>
      <c r="AL42" s="64"/>
      <c r="AM42" s="65"/>
      <c r="AN42" s="63" t="str">
        <f>'Tournament Results Data'!AM33</f>
        <v>1 vs 2 (4)</v>
      </c>
      <c r="AO42" s="64"/>
      <c r="AP42" s="64"/>
      <c r="AQ42" s="64"/>
      <c r="AR42" s="64"/>
      <c r="AS42" s="64"/>
      <c r="AT42" s="115"/>
    </row>
    <row r="43" spans="2:46" ht="20.25" customHeight="1" x14ac:dyDescent="0.25">
      <c r="B43" s="7"/>
      <c r="C43" s="63" t="s">
        <v>55</v>
      </c>
      <c r="D43" s="65"/>
      <c r="E43" s="138"/>
      <c r="F43" s="139"/>
      <c r="G43" s="139"/>
      <c r="H43" s="4" t="s">
        <v>15</v>
      </c>
      <c r="I43" s="128"/>
      <c r="J43" s="128"/>
      <c r="K43" s="137"/>
      <c r="L43" s="138"/>
      <c r="M43" s="139"/>
      <c r="N43" s="139"/>
      <c r="O43" s="4" t="s">
        <v>15</v>
      </c>
      <c r="P43" s="128"/>
      <c r="Q43" s="128"/>
      <c r="R43" s="137"/>
      <c r="S43" s="138"/>
      <c r="T43" s="139"/>
      <c r="U43" s="139"/>
      <c r="V43" s="4" t="s">
        <v>15</v>
      </c>
      <c r="W43" s="128"/>
      <c r="X43" s="128"/>
      <c r="Y43" s="137"/>
      <c r="Z43" s="138"/>
      <c r="AA43" s="139"/>
      <c r="AB43" s="139"/>
      <c r="AC43" s="4" t="s">
        <v>15</v>
      </c>
      <c r="AD43" s="128"/>
      <c r="AE43" s="128"/>
      <c r="AF43" s="137"/>
      <c r="AG43" s="138"/>
      <c r="AH43" s="139"/>
      <c r="AI43" s="139"/>
      <c r="AJ43" s="4" t="s">
        <v>15</v>
      </c>
      <c r="AK43" s="128"/>
      <c r="AL43" s="128"/>
      <c r="AM43" s="137"/>
      <c r="AN43" s="138"/>
      <c r="AO43" s="139"/>
      <c r="AP43" s="139"/>
      <c r="AQ43" s="4" t="s">
        <v>15</v>
      </c>
      <c r="AR43" s="128"/>
      <c r="AS43" s="128"/>
      <c r="AT43" s="140"/>
    </row>
    <row r="44" spans="2:46" ht="20.25" customHeight="1" x14ac:dyDescent="0.25">
      <c r="B44" s="7"/>
      <c r="C44" s="63" t="s">
        <v>56</v>
      </c>
      <c r="D44" s="65"/>
      <c r="E44" s="138"/>
      <c r="F44" s="139"/>
      <c r="G44" s="139"/>
      <c r="H44" s="4" t="s">
        <v>15</v>
      </c>
      <c r="I44" s="128"/>
      <c r="J44" s="128"/>
      <c r="K44" s="137"/>
      <c r="L44" s="138"/>
      <c r="M44" s="139"/>
      <c r="N44" s="139"/>
      <c r="O44" s="4" t="s">
        <v>15</v>
      </c>
      <c r="P44" s="128"/>
      <c r="Q44" s="128"/>
      <c r="R44" s="137"/>
      <c r="S44" s="138"/>
      <c r="T44" s="139"/>
      <c r="U44" s="139"/>
      <c r="V44" s="4" t="s">
        <v>15</v>
      </c>
      <c r="W44" s="128"/>
      <c r="X44" s="128"/>
      <c r="Y44" s="137"/>
      <c r="Z44" s="138"/>
      <c r="AA44" s="139"/>
      <c r="AB44" s="139"/>
      <c r="AC44" s="4" t="s">
        <v>15</v>
      </c>
      <c r="AD44" s="128"/>
      <c r="AE44" s="128"/>
      <c r="AF44" s="137"/>
      <c r="AG44" s="138"/>
      <c r="AH44" s="139"/>
      <c r="AI44" s="139"/>
      <c r="AJ44" s="4" t="s">
        <v>15</v>
      </c>
      <c r="AK44" s="128"/>
      <c r="AL44" s="128"/>
      <c r="AM44" s="137"/>
      <c r="AN44" s="138"/>
      <c r="AO44" s="139"/>
      <c r="AP44" s="139"/>
      <c r="AQ44" s="4" t="s">
        <v>15</v>
      </c>
      <c r="AR44" s="128"/>
      <c r="AS44" s="128"/>
      <c r="AT44" s="140"/>
    </row>
    <row r="45" spans="2:46" ht="20.25" customHeight="1" thickBot="1" x14ac:dyDescent="0.3">
      <c r="B45" s="9"/>
      <c r="C45" s="107" t="s">
        <v>57</v>
      </c>
      <c r="D45" s="108"/>
      <c r="E45" s="132"/>
      <c r="F45" s="133"/>
      <c r="G45" s="133"/>
      <c r="H45" s="11" t="s">
        <v>15</v>
      </c>
      <c r="I45" s="130"/>
      <c r="J45" s="130"/>
      <c r="K45" s="131"/>
      <c r="L45" s="132"/>
      <c r="M45" s="133"/>
      <c r="N45" s="133"/>
      <c r="O45" s="11" t="s">
        <v>15</v>
      </c>
      <c r="P45" s="130"/>
      <c r="Q45" s="130"/>
      <c r="R45" s="131"/>
      <c r="S45" s="132"/>
      <c r="T45" s="133"/>
      <c r="U45" s="133"/>
      <c r="V45" s="11" t="s">
        <v>15</v>
      </c>
      <c r="W45" s="130"/>
      <c r="X45" s="130"/>
      <c r="Y45" s="131"/>
      <c r="Z45" s="132"/>
      <c r="AA45" s="133"/>
      <c r="AB45" s="133"/>
      <c r="AC45" s="11" t="s">
        <v>15</v>
      </c>
      <c r="AD45" s="130"/>
      <c r="AE45" s="130"/>
      <c r="AF45" s="131"/>
      <c r="AG45" s="132"/>
      <c r="AH45" s="133"/>
      <c r="AI45" s="133"/>
      <c r="AJ45" s="11" t="s">
        <v>15</v>
      </c>
      <c r="AK45" s="130"/>
      <c r="AL45" s="130"/>
      <c r="AM45" s="131"/>
      <c r="AN45" s="132"/>
      <c r="AO45" s="133"/>
      <c r="AP45" s="133"/>
      <c r="AQ45" s="11" t="s">
        <v>15</v>
      </c>
      <c r="AR45" s="130"/>
      <c r="AS45" s="130"/>
      <c r="AT45" s="146"/>
    </row>
    <row r="46" spans="2:46" x14ac:dyDescent="0.25">
      <c r="B46" s="2"/>
      <c r="C46" s="2"/>
      <c r="D46" s="2"/>
      <c r="E46" s="14"/>
      <c r="F46" s="14"/>
      <c r="G46" s="14"/>
      <c r="H46" s="2"/>
      <c r="I46" s="15"/>
      <c r="J46" s="15"/>
      <c r="K46" s="15"/>
      <c r="L46" s="14"/>
      <c r="M46" s="14"/>
      <c r="N46" s="14"/>
      <c r="O46" s="2"/>
      <c r="P46" s="15"/>
      <c r="Q46" s="15"/>
      <c r="R46" s="15"/>
      <c r="S46" s="14"/>
      <c r="T46" s="14"/>
      <c r="U46" s="14"/>
      <c r="V46" s="2"/>
      <c r="W46" s="15"/>
      <c r="X46" s="15"/>
      <c r="Y46" s="15"/>
      <c r="Z46" s="14"/>
      <c r="AA46" s="14"/>
      <c r="AB46" s="14"/>
      <c r="AC46" s="2"/>
      <c r="AD46" s="15"/>
      <c r="AE46" s="15"/>
      <c r="AF46" s="15"/>
      <c r="AG46" s="14"/>
      <c r="AH46" s="14"/>
      <c r="AI46" s="14"/>
      <c r="AJ46" s="2"/>
      <c r="AK46" s="15"/>
      <c r="AL46" s="15"/>
      <c r="AM46" s="15"/>
      <c r="AN46" s="14"/>
      <c r="AO46" s="14"/>
      <c r="AP46" s="14"/>
      <c r="AQ46" s="2"/>
      <c r="AR46" s="15"/>
      <c r="AS46" s="15"/>
      <c r="AT46" s="15"/>
    </row>
    <row r="47" spans="2:46" x14ac:dyDescent="0.25">
      <c r="C47" s="5" t="str">
        <f>'Tournament Results Data'!$B$1</f>
        <v xml:space="preserve">Tournament:  </v>
      </c>
      <c r="D47" s="129">
        <f>'Tournament Results Data'!$C$1</f>
        <v>0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2"/>
      <c r="AD47" s="15"/>
      <c r="AE47" s="15"/>
      <c r="AF47" s="15"/>
      <c r="AG47" s="14"/>
      <c r="AH47" s="14"/>
      <c r="AI47" s="14"/>
      <c r="AJ47" s="2"/>
      <c r="AK47" s="15"/>
      <c r="AL47" s="15"/>
      <c r="AM47" s="15"/>
      <c r="AN47" s="14"/>
      <c r="AO47" s="14"/>
      <c r="AP47" s="14"/>
      <c r="AQ47" s="2"/>
      <c r="AR47" s="15"/>
      <c r="AS47" s="15"/>
      <c r="AT47" s="15"/>
    </row>
    <row r="48" spans="2:46" x14ac:dyDescent="0.25">
      <c r="C48" s="5"/>
      <c r="AC48" s="2"/>
      <c r="AD48" s="15"/>
      <c r="AE48" s="15"/>
      <c r="AF48" s="15"/>
      <c r="AG48" s="14"/>
      <c r="AH48" s="14"/>
      <c r="AI48" s="14"/>
      <c r="AJ48" s="2"/>
      <c r="AK48" s="15"/>
      <c r="AL48" s="15"/>
      <c r="AM48" s="15"/>
      <c r="AN48" s="14"/>
      <c r="AO48" s="14"/>
      <c r="AP48" s="14"/>
      <c r="AQ48" s="2"/>
      <c r="AR48" s="15"/>
      <c r="AS48" s="15"/>
      <c r="AT48" s="15"/>
    </row>
    <row r="49" spans="2:46" x14ac:dyDescent="0.25">
      <c r="B49" s="135" t="str">
        <f>'Tournament Results Data'!$B$3</f>
        <v xml:space="preserve">Date:  </v>
      </c>
      <c r="C49" s="135"/>
      <c r="D49" s="160">
        <f>'Tournament Results Data'!$C$3</f>
        <v>0</v>
      </c>
      <c r="E49" s="160"/>
      <c r="F49" s="160"/>
      <c r="AC49" s="2"/>
      <c r="AD49" s="15"/>
      <c r="AE49" s="15"/>
      <c r="AF49" s="15"/>
      <c r="AG49" s="14"/>
      <c r="AH49" s="14"/>
      <c r="AI49" s="14"/>
      <c r="AJ49" s="2"/>
      <c r="AK49" s="15"/>
      <c r="AL49" s="15"/>
      <c r="AM49" s="15"/>
      <c r="AN49" s="14"/>
      <c r="AO49" s="14"/>
      <c r="AP49" s="14"/>
      <c r="AQ49" s="2"/>
      <c r="AR49" s="15"/>
      <c r="AS49" s="15"/>
      <c r="AT49" s="15"/>
    </row>
    <row r="50" spans="2:46" x14ac:dyDescent="0.25">
      <c r="C50" s="5"/>
      <c r="AC50" s="2"/>
      <c r="AD50" s="15"/>
      <c r="AE50" s="15"/>
      <c r="AF50" s="15"/>
      <c r="AG50" s="14"/>
      <c r="AH50" s="14"/>
      <c r="AI50" s="14"/>
      <c r="AJ50" s="2"/>
      <c r="AK50" s="15"/>
      <c r="AL50" s="15"/>
      <c r="AM50" s="15"/>
      <c r="AN50" s="14"/>
      <c r="AO50" s="14"/>
      <c r="AP50" s="14"/>
      <c r="AQ50" s="2"/>
      <c r="AR50" s="15"/>
      <c r="AS50" s="15"/>
      <c r="AT50" s="15"/>
    </row>
    <row r="51" spans="2:46" x14ac:dyDescent="0.25">
      <c r="C51" s="5" t="str">
        <f>'Tournament Results Data'!$B$5</f>
        <v xml:space="preserve">Site:  </v>
      </c>
      <c r="D51" s="129">
        <f>'Tournament Results Data'!$C$5</f>
        <v>0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2"/>
      <c r="AD51" s="15"/>
      <c r="AE51" s="15"/>
      <c r="AF51" s="15"/>
      <c r="AG51" s="14"/>
      <c r="AH51" s="14"/>
      <c r="AI51" s="14"/>
      <c r="AJ51" s="2"/>
      <c r="AK51" s="15"/>
      <c r="AL51" s="15"/>
      <c r="AM51" s="15"/>
      <c r="AN51" s="14"/>
      <c r="AO51" s="14"/>
      <c r="AP51" s="14"/>
      <c r="AQ51" s="2"/>
      <c r="AR51" s="15"/>
      <c r="AS51" s="15"/>
      <c r="AT51" s="15"/>
    </row>
    <row r="52" spans="2:46" x14ac:dyDescent="0.25">
      <c r="B52" s="2"/>
      <c r="C52" s="2"/>
      <c r="D52" s="2"/>
      <c r="E52" s="14"/>
      <c r="F52" s="14"/>
      <c r="G52" s="14"/>
      <c r="H52" s="2"/>
      <c r="I52" s="15"/>
      <c r="J52" s="15"/>
      <c r="K52" s="15"/>
      <c r="L52" s="14"/>
      <c r="M52" s="14"/>
      <c r="N52" s="14"/>
      <c r="O52" s="2"/>
      <c r="P52" s="15"/>
      <c r="Q52" s="15"/>
      <c r="R52" s="15"/>
      <c r="S52" s="14"/>
      <c r="T52" s="14"/>
      <c r="U52" s="14"/>
      <c r="V52" s="2"/>
      <c r="W52" s="15"/>
      <c r="X52" s="15"/>
      <c r="Y52" s="15"/>
      <c r="Z52" s="14"/>
      <c r="AA52" s="14"/>
      <c r="AB52" s="14"/>
      <c r="AC52" s="2"/>
      <c r="AD52" s="15"/>
      <c r="AE52" s="15"/>
      <c r="AF52" s="15"/>
      <c r="AG52" s="14"/>
      <c r="AH52" s="14"/>
      <c r="AI52" s="14"/>
      <c r="AJ52" s="2"/>
      <c r="AK52" s="15"/>
      <c r="AL52" s="15"/>
      <c r="AM52" s="15"/>
      <c r="AN52" s="14"/>
      <c r="AO52" s="14"/>
      <c r="AP52" s="14"/>
      <c r="AQ52" s="2"/>
      <c r="AR52" s="15"/>
      <c r="AS52" s="15"/>
      <c r="AT52" s="15"/>
    </row>
    <row r="53" spans="2:46" ht="13.8" thickBot="1" x14ac:dyDescent="0.3">
      <c r="B53" s="2"/>
      <c r="C53" s="2"/>
      <c r="D53" s="2"/>
      <c r="E53" s="14"/>
      <c r="F53" s="14"/>
      <c r="G53" s="14"/>
      <c r="H53" s="2"/>
      <c r="I53" s="15"/>
      <c r="J53" s="15"/>
      <c r="K53" s="15"/>
      <c r="L53" s="14"/>
      <c r="M53" s="14"/>
      <c r="N53" s="14"/>
      <c r="O53" s="2"/>
      <c r="P53" s="15"/>
      <c r="Q53" s="15"/>
      <c r="R53" s="15"/>
      <c r="S53" s="14"/>
      <c r="T53" s="14"/>
      <c r="U53" s="14"/>
      <c r="V53" s="2"/>
      <c r="W53" s="15"/>
      <c r="X53" s="15"/>
      <c r="Y53" s="15"/>
      <c r="Z53" s="14"/>
      <c r="AA53" s="14"/>
      <c r="AB53" s="14"/>
      <c r="AC53" s="2"/>
      <c r="AD53" s="15"/>
      <c r="AE53" s="15"/>
      <c r="AF53" s="15"/>
      <c r="AG53" s="14"/>
      <c r="AH53" s="14"/>
      <c r="AI53" s="14"/>
      <c r="AJ53" s="2"/>
      <c r="AK53" s="15"/>
      <c r="AL53" s="15"/>
      <c r="AM53" s="15"/>
      <c r="AN53" s="14"/>
      <c r="AO53" s="14"/>
      <c r="AP53" s="14"/>
      <c r="AQ53" s="2"/>
      <c r="AR53" s="15"/>
      <c r="AS53" s="15"/>
      <c r="AT53" s="15"/>
    </row>
    <row r="54" spans="2:46" x14ac:dyDescent="0.25">
      <c r="B54" s="6"/>
      <c r="C54" s="90" t="str">
        <f>'Tournament Results Data'!$B$39</f>
        <v>Pool C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121" t="s">
        <v>65</v>
      </c>
      <c r="T54" s="165"/>
      <c r="U54" s="165"/>
      <c r="V54" s="165"/>
      <c r="W54" s="165"/>
      <c r="X54" s="165"/>
      <c r="Y54" s="165"/>
      <c r="Z54" s="165"/>
      <c r="AA54" s="165"/>
      <c r="AB54" s="166"/>
      <c r="AC54" s="89" t="s">
        <v>54</v>
      </c>
      <c r="AD54" s="90"/>
      <c r="AE54" s="90"/>
      <c r="AF54" s="90"/>
      <c r="AG54" s="90"/>
      <c r="AH54" s="90"/>
      <c r="AI54" s="90"/>
      <c r="AJ54" s="90"/>
      <c r="AK54" s="90"/>
      <c r="AL54" s="91"/>
      <c r="AM54" s="101" t="s">
        <v>93</v>
      </c>
      <c r="AN54" s="78"/>
      <c r="AO54" s="78"/>
      <c r="AP54" s="102"/>
      <c r="AQ54" s="77" t="s">
        <v>8</v>
      </c>
      <c r="AR54" s="78"/>
      <c r="AS54" s="78"/>
      <c r="AT54" s="79"/>
    </row>
    <row r="55" spans="2:46" ht="6" customHeight="1" x14ac:dyDescent="0.25">
      <c r="B55" s="7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143"/>
      <c r="T55" s="141"/>
      <c r="U55" s="141"/>
      <c r="V55" s="141"/>
      <c r="W55" s="141"/>
      <c r="X55" s="141"/>
      <c r="Y55" s="141"/>
      <c r="Z55" s="141"/>
      <c r="AA55" s="141"/>
      <c r="AB55" s="142"/>
      <c r="AC55" s="92"/>
      <c r="AD55" s="93"/>
      <c r="AE55" s="93"/>
      <c r="AF55" s="93"/>
      <c r="AG55" s="93"/>
      <c r="AH55" s="93"/>
      <c r="AI55" s="93"/>
      <c r="AJ55" s="93"/>
      <c r="AK55" s="93"/>
      <c r="AL55" s="94"/>
      <c r="AM55" s="80"/>
      <c r="AN55" s="81"/>
      <c r="AO55" s="81"/>
      <c r="AP55" s="103"/>
      <c r="AQ55" s="80"/>
      <c r="AR55" s="81"/>
      <c r="AS55" s="81"/>
      <c r="AT55" s="82"/>
    </row>
    <row r="56" spans="2:46" x14ac:dyDescent="0.25">
      <c r="B56" s="7"/>
      <c r="C56" s="62" t="str">
        <f>'Tournament Results Data'!$B$41</f>
        <v>Teams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3" t="s">
        <v>6</v>
      </c>
      <c r="T56" s="64"/>
      <c r="U56" s="65"/>
      <c r="V56" s="63" t="s">
        <v>7</v>
      </c>
      <c r="W56" s="64"/>
      <c r="X56" s="65"/>
      <c r="Y56" s="164" t="s">
        <v>14</v>
      </c>
      <c r="Z56" s="156"/>
      <c r="AA56" s="156"/>
      <c r="AB56" s="157"/>
      <c r="AC56" s="63" t="s">
        <v>6</v>
      </c>
      <c r="AD56" s="64"/>
      <c r="AE56" s="65"/>
      <c r="AF56" s="63" t="s">
        <v>7</v>
      </c>
      <c r="AG56" s="64"/>
      <c r="AH56" s="65"/>
      <c r="AI56" s="164" t="s">
        <v>14</v>
      </c>
      <c r="AJ56" s="64"/>
      <c r="AK56" s="64"/>
      <c r="AL56" s="65"/>
      <c r="AM56" s="83"/>
      <c r="AN56" s="84"/>
      <c r="AO56" s="84"/>
      <c r="AP56" s="104"/>
      <c r="AQ56" s="83"/>
      <c r="AR56" s="84"/>
      <c r="AS56" s="84"/>
      <c r="AT56" s="85"/>
    </row>
    <row r="57" spans="2:46" ht="25.5" customHeight="1" x14ac:dyDescent="0.25">
      <c r="B57" s="8" t="s">
        <v>28</v>
      </c>
      <c r="C57" s="110">
        <f>'Tournament Results Data'!B42</f>
        <v>0</v>
      </c>
      <c r="D57" s="110"/>
      <c r="E57" s="110"/>
      <c r="F57" s="110"/>
      <c r="G57" s="110"/>
      <c r="H57" s="110"/>
      <c r="I57" s="110">
        <f>'Tournament Results Data'!H42</f>
        <v>0</v>
      </c>
      <c r="J57" s="110"/>
      <c r="K57" s="110"/>
      <c r="L57" s="110"/>
      <c r="M57" s="110"/>
      <c r="N57" s="110"/>
      <c r="O57" s="110"/>
      <c r="P57" s="110"/>
      <c r="Q57" s="110"/>
      <c r="R57" s="110"/>
      <c r="S57" s="74"/>
      <c r="T57" s="75"/>
      <c r="U57" s="76"/>
      <c r="V57" s="74"/>
      <c r="W57" s="75"/>
      <c r="X57" s="76"/>
      <c r="Y57" s="66"/>
      <c r="Z57" s="67"/>
      <c r="AA57" s="67"/>
      <c r="AB57" s="68"/>
      <c r="AC57" s="74"/>
      <c r="AD57" s="75"/>
      <c r="AE57" s="76"/>
      <c r="AF57" s="74"/>
      <c r="AG57" s="75"/>
      <c r="AH57" s="76"/>
      <c r="AI57" s="66"/>
      <c r="AJ57" s="67"/>
      <c r="AK57" s="67"/>
      <c r="AL57" s="68"/>
      <c r="AM57" s="66"/>
      <c r="AN57" s="67"/>
      <c r="AO57" s="67"/>
      <c r="AP57" s="68"/>
      <c r="AQ57" s="63"/>
      <c r="AR57" s="64"/>
      <c r="AS57" s="64"/>
      <c r="AT57" s="115"/>
    </row>
    <row r="58" spans="2:46" ht="25.5" customHeight="1" x14ac:dyDescent="0.25">
      <c r="B58" s="8" t="s">
        <v>29</v>
      </c>
      <c r="C58" s="110">
        <f>'Tournament Results Data'!B43</f>
        <v>0</v>
      </c>
      <c r="D58" s="110"/>
      <c r="E58" s="110"/>
      <c r="F58" s="110"/>
      <c r="G58" s="110"/>
      <c r="H58" s="110"/>
      <c r="I58" s="110">
        <f>'Tournament Results Data'!H43</f>
        <v>0</v>
      </c>
      <c r="J58" s="110"/>
      <c r="K58" s="110"/>
      <c r="L58" s="110"/>
      <c r="M58" s="110"/>
      <c r="N58" s="110"/>
      <c r="O58" s="110"/>
      <c r="P58" s="110"/>
      <c r="Q58" s="110"/>
      <c r="R58" s="110"/>
      <c r="S58" s="74"/>
      <c r="T58" s="75"/>
      <c r="U58" s="76"/>
      <c r="V58" s="74"/>
      <c r="W58" s="75"/>
      <c r="X58" s="76"/>
      <c r="Y58" s="66"/>
      <c r="Z58" s="67"/>
      <c r="AA58" s="67"/>
      <c r="AB58" s="68"/>
      <c r="AC58" s="74"/>
      <c r="AD58" s="75"/>
      <c r="AE58" s="76"/>
      <c r="AF58" s="74"/>
      <c r="AG58" s="75"/>
      <c r="AH58" s="76"/>
      <c r="AI58" s="66"/>
      <c r="AJ58" s="67"/>
      <c r="AK58" s="67"/>
      <c r="AL58" s="68"/>
      <c r="AM58" s="66"/>
      <c r="AN58" s="67"/>
      <c r="AO58" s="67"/>
      <c r="AP58" s="68"/>
      <c r="AQ58" s="63"/>
      <c r="AR58" s="64"/>
      <c r="AS58" s="64"/>
      <c r="AT58" s="115"/>
    </row>
    <row r="59" spans="2:46" ht="25.5" customHeight="1" x14ac:dyDescent="0.25">
      <c r="B59" s="8" t="s">
        <v>30</v>
      </c>
      <c r="C59" s="110">
        <f>'Tournament Results Data'!B44</f>
        <v>0</v>
      </c>
      <c r="D59" s="110"/>
      <c r="E59" s="110"/>
      <c r="F59" s="110"/>
      <c r="G59" s="110"/>
      <c r="H59" s="110"/>
      <c r="I59" s="110">
        <f>'Tournament Results Data'!H44</f>
        <v>0</v>
      </c>
      <c r="J59" s="110"/>
      <c r="K59" s="110"/>
      <c r="L59" s="110"/>
      <c r="M59" s="110"/>
      <c r="N59" s="110"/>
      <c r="O59" s="110"/>
      <c r="P59" s="110"/>
      <c r="Q59" s="110"/>
      <c r="R59" s="110"/>
      <c r="S59" s="74"/>
      <c r="T59" s="75"/>
      <c r="U59" s="76"/>
      <c r="V59" s="74"/>
      <c r="W59" s="75"/>
      <c r="X59" s="76"/>
      <c r="Y59" s="66"/>
      <c r="Z59" s="67"/>
      <c r="AA59" s="67"/>
      <c r="AB59" s="68"/>
      <c r="AC59" s="74"/>
      <c r="AD59" s="75"/>
      <c r="AE59" s="76"/>
      <c r="AF59" s="74"/>
      <c r="AG59" s="75"/>
      <c r="AH59" s="76"/>
      <c r="AI59" s="66"/>
      <c r="AJ59" s="67"/>
      <c r="AK59" s="67"/>
      <c r="AL59" s="68"/>
      <c r="AM59" s="66"/>
      <c r="AN59" s="67"/>
      <c r="AO59" s="67"/>
      <c r="AP59" s="68"/>
      <c r="AQ59" s="63"/>
      <c r="AR59" s="64"/>
      <c r="AS59" s="64"/>
      <c r="AT59" s="115"/>
    </row>
    <row r="60" spans="2:46" ht="25.5" customHeight="1" x14ac:dyDescent="0.25">
      <c r="B60" s="8" t="s">
        <v>31</v>
      </c>
      <c r="C60" s="110">
        <f>'Tournament Results Data'!B45</f>
        <v>0</v>
      </c>
      <c r="D60" s="110"/>
      <c r="E60" s="110"/>
      <c r="F60" s="110"/>
      <c r="G60" s="110"/>
      <c r="H60" s="110"/>
      <c r="I60" s="110">
        <f>'Tournament Results Data'!H45</f>
        <v>0</v>
      </c>
      <c r="J60" s="110"/>
      <c r="K60" s="110"/>
      <c r="L60" s="110"/>
      <c r="M60" s="110"/>
      <c r="N60" s="110"/>
      <c r="O60" s="110"/>
      <c r="P60" s="110"/>
      <c r="Q60" s="110"/>
      <c r="R60" s="110"/>
      <c r="S60" s="74"/>
      <c r="T60" s="75"/>
      <c r="U60" s="76"/>
      <c r="V60" s="74"/>
      <c r="W60" s="75"/>
      <c r="X60" s="76"/>
      <c r="Y60" s="66"/>
      <c r="Z60" s="67"/>
      <c r="AA60" s="67"/>
      <c r="AB60" s="68"/>
      <c r="AC60" s="74"/>
      <c r="AD60" s="75"/>
      <c r="AE60" s="76"/>
      <c r="AF60" s="74"/>
      <c r="AG60" s="75"/>
      <c r="AH60" s="76"/>
      <c r="AI60" s="66"/>
      <c r="AJ60" s="67"/>
      <c r="AK60" s="67"/>
      <c r="AL60" s="68"/>
      <c r="AM60" s="66"/>
      <c r="AN60" s="67"/>
      <c r="AO60" s="67"/>
      <c r="AP60" s="68"/>
      <c r="AQ60" s="63"/>
      <c r="AR60" s="64"/>
      <c r="AS60" s="64"/>
      <c r="AT60" s="115"/>
    </row>
    <row r="61" spans="2:46" x14ac:dyDescent="0.25">
      <c r="B61" s="7"/>
      <c r="C61" s="92"/>
      <c r="D61" s="94"/>
      <c r="E61" s="92"/>
      <c r="F61" s="93"/>
      <c r="G61" s="93"/>
      <c r="H61" s="93"/>
      <c r="I61" s="93"/>
      <c r="J61" s="93"/>
      <c r="K61" s="94"/>
      <c r="L61" s="92"/>
      <c r="M61" s="93"/>
      <c r="N61" s="93"/>
      <c r="O61" s="93"/>
      <c r="P61" s="93"/>
      <c r="Q61" s="93"/>
      <c r="R61" s="94"/>
      <c r="S61" s="92"/>
      <c r="T61" s="93"/>
      <c r="U61" s="93"/>
      <c r="V61" s="93"/>
      <c r="W61" s="93"/>
      <c r="X61" s="93"/>
      <c r="Y61" s="94"/>
      <c r="Z61" s="92"/>
      <c r="AA61" s="93"/>
      <c r="AB61" s="93"/>
      <c r="AC61" s="93"/>
      <c r="AD61" s="93"/>
      <c r="AE61" s="93"/>
      <c r="AF61" s="94"/>
      <c r="AG61" s="92"/>
      <c r="AH61" s="93"/>
      <c r="AI61" s="93"/>
      <c r="AJ61" s="93"/>
      <c r="AK61" s="93"/>
      <c r="AL61" s="93"/>
      <c r="AM61" s="94"/>
      <c r="AN61" s="92"/>
      <c r="AO61" s="93"/>
      <c r="AP61" s="93"/>
      <c r="AQ61" s="93"/>
      <c r="AR61" s="93"/>
      <c r="AS61" s="93"/>
      <c r="AT61" s="136"/>
    </row>
    <row r="62" spans="2:46" x14ac:dyDescent="0.25">
      <c r="B62" s="7"/>
      <c r="C62" s="63" t="s">
        <v>9</v>
      </c>
      <c r="D62" s="65"/>
      <c r="E62" s="63" t="str">
        <f>'Tournament Results Data'!D47</f>
        <v>8:30 AM</v>
      </c>
      <c r="F62" s="64"/>
      <c r="G62" s="64"/>
      <c r="H62" s="64"/>
      <c r="I62" s="64"/>
      <c r="J62" s="64"/>
      <c r="K62" s="65"/>
      <c r="L62" s="63" t="str">
        <f>'Tournament Results Data'!K47</f>
        <v>9:30 AM</v>
      </c>
      <c r="M62" s="64"/>
      <c r="N62" s="64"/>
      <c r="O62" s="64"/>
      <c r="P62" s="64"/>
      <c r="Q62" s="64"/>
      <c r="R62" s="65"/>
      <c r="S62" s="63" t="str">
        <f>'Tournament Results Data'!R47</f>
        <v>ASAP</v>
      </c>
      <c r="T62" s="64"/>
      <c r="U62" s="64"/>
      <c r="V62" s="64"/>
      <c r="W62" s="64"/>
      <c r="X62" s="64"/>
      <c r="Y62" s="65"/>
      <c r="Z62" s="63" t="str">
        <f>'Tournament Results Data'!Y47</f>
        <v>ASAP</v>
      </c>
      <c r="AA62" s="64"/>
      <c r="AB62" s="64"/>
      <c r="AC62" s="64"/>
      <c r="AD62" s="64"/>
      <c r="AE62" s="64"/>
      <c r="AF62" s="65"/>
      <c r="AG62" s="63" t="str">
        <f>'Tournament Results Data'!AF47</f>
        <v>ASAP</v>
      </c>
      <c r="AH62" s="64"/>
      <c r="AI62" s="64"/>
      <c r="AJ62" s="64"/>
      <c r="AK62" s="64"/>
      <c r="AL62" s="64"/>
      <c r="AM62" s="65"/>
      <c r="AN62" s="63" t="str">
        <f>'Tournament Results Data'!AM47</f>
        <v>ASAP</v>
      </c>
      <c r="AO62" s="64"/>
      <c r="AP62" s="64"/>
      <c r="AQ62" s="64"/>
      <c r="AR62" s="64"/>
      <c r="AS62" s="64"/>
      <c r="AT62" s="115"/>
    </row>
    <row r="63" spans="2:46" x14ac:dyDescent="0.25">
      <c r="B63" s="7"/>
      <c r="C63" s="63" t="s">
        <v>13</v>
      </c>
      <c r="D63" s="65"/>
      <c r="E63" s="63" t="str">
        <f>'Tournament Results Data'!D48</f>
        <v>1</v>
      </c>
      <c r="F63" s="64"/>
      <c r="G63" s="64"/>
      <c r="H63" s="64"/>
      <c r="I63" s="64"/>
      <c r="J63" s="64"/>
      <c r="K63" s="65"/>
      <c r="L63" s="63" t="str">
        <f>'Tournament Results Data'!K48</f>
        <v>2</v>
      </c>
      <c r="M63" s="64"/>
      <c r="N63" s="64"/>
      <c r="O63" s="64"/>
      <c r="P63" s="64"/>
      <c r="Q63" s="64"/>
      <c r="R63" s="65"/>
      <c r="S63" s="63" t="str">
        <f>'Tournament Results Data'!R48</f>
        <v>3</v>
      </c>
      <c r="T63" s="64"/>
      <c r="U63" s="64"/>
      <c r="V63" s="64"/>
      <c r="W63" s="64"/>
      <c r="X63" s="64"/>
      <c r="Y63" s="65"/>
      <c r="Z63" s="63" t="str">
        <f>'Tournament Results Data'!Y48</f>
        <v>4</v>
      </c>
      <c r="AA63" s="64"/>
      <c r="AB63" s="64"/>
      <c r="AC63" s="64"/>
      <c r="AD63" s="64"/>
      <c r="AE63" s="64"/>
      <c r="AF63" s="65"/>
      <c r="AG63" s="63" t="str">
        <f>'Tournament Results Data'!AF48</f>
        <v>5</v>
      </c>
      <c r="AH63" s="64"/>
      <c r="AI63" s="64"/>
      <c r="AJ63" s="64"/>
      <c r="AK63" s="64"/>
      <c r="AL63" s="64"/>
      <c r="AM63" s="65"/>
      <c r="AN63" s="63" t="str">
        <f>'Tournament Results Data'!AM48</f>
        <v>6</v>
      </c>
      <c r="AO63" s="64"/>
      <c r="AP63" s="64"/>
      <c r="AQ63" s="64"/>
      <c r="AR63" s="64"/>
      <c r="AS63" s="64"/>
      <c r="AT63" s="115"/>
    </row>
    <row r="64" spans="2:46" x14ac:dyDescent="0.25">
      <c r="B64" s="7"/>
      <c r="C64" s="63" t="s">
        <v>16</v>
      </c>
      <c r="D64" s="65"/>
      <c r="E64" s="63" t="str">
        <f>'Tournament Results Data'!D49</f>
        <v>1 vs 3 (2)</v>
      </c>
      <c r="F64" s="64"/>
      <c r="G64" s="64"/>
      <c r="H64" s="64"/>
      <c r="I64" s="64"/>
      <c r="J64" s="64"/>
      <c r="K64" s="65"/>
      <c r="L64" s="63" t="str">
        <f>'Tournament Results Data'!K49</f>
        <v>2 vs 4 (1)</v>
      </c>
      <c r="M64" s="64"/>
      <c r="N64" s="64"/>
      <c r="O64" s="64"/>
      <c r="P64" s="64"/>
      <c r="Q64" s="64"/>
      <c r="R64" s="65"/>
      <c r="S64" s="63" t="str">
        <f>'Tournament Results Data'!R49</f>
        <v>1 vs 4 (3)</v>
      </c>
      <c r="T64" s="64"/>
      <c r="U64" s="64"/>
      <c r="V64" s="64"/>
      <c r="W64" s="64"/>
      <c r="X64" s="64"/>
      <c r="Y64" s="65"/>
      <c r="Z64" s="63" t="str">
        <f>'Tournament Results Data'!Y49</f>
        <v>2 vs 3 (1)</v>
      </c>
      <c r="AA64" s="64"/>
      <c r="AB64" s="64"/>
      <c r="AC64" s="64"/>
      <c r="AD64" s="64"/>
      <c r="AE64" s="64"/>
      <c r="AF64" s="65"/>
      <c r="AG64" s="63" t="str">
        <f>'Tournament Results Data'!AF49</f>
        <v>3 vs 4 (2)</v>
      </c>
      <c r="AH64" s="64"/>
      <c r="AI64" s="64"/>
      <c r="AJ64" s="64"/>
      <c r="AK64" s="64"/>
      <c r="AL64" s="64"/>
      <c r="AM64" s="65"/>
      <c r="AN64" s="63" t="str">
        <f>'Tournament Results Data'!AM49</f>
        <v>1 vs 2 (4)</v>
      </c>
      <c r="AO64" s="64"/>
      <c r="AP64" s="64"/>
      <c r="AQ64" s="64"/>
      <c r="AR64" s="64"/>
      <c r="AS64" s="64"/>
      <c r="AT64" s="115"/>
    </row>
    <row r="65" spans="2:46" ht="20.25" customHeight="1" x14ac:dyDescent="0.25">
      <c r="B65" s="7"/>
      <c r="C65" s="63" t="s">
        <v>55</v>
      </c>
      <c r="D65" s="65"/>
      <c r="E65" s="138"/>
      <c r="F65" s="139"/>
      <c r="G65" s="139"/>
      <c r="H65" s="4" t="s">
        <v>15</v>
      </c>
      <c r="I65" s="128"/>
      <c r="J65" s="128"/>
      <c r="K65" s="137"/>
      <c r="L65" s="138"/>
      <c r="M65" s="139"/>
      <c r="N65" s="139"/>
      <c r="O65" s="4" t="s">
        <v>15</v>
      </c>
      <c r="P65" s="128"/>
      <c r="Q65" s="128"/>
      <c r="R65" s="137"/>
      <c r="S65" s="138"/>
      <c r="T65" s="139"/>
      <c r="U65" s="139"/>
      <c r="V65" s="4" t="s">
        <v>15</v>
      </c>
      <c r="W65" s="128"/>
      <c r="X65" s="128"/>
      <c r="Y65" s="137"/>
      <c r="Z65" s="138"/>
      <c r="AA65" s="139"/>
      <c r="AB65" s="139"/>
      <c r="AC65" s="4" t="s">
        <v>15</v>
      </c>
      <c r="AD65" s="128"/>
      <c r="AE65" s="128"/>
      <c r="AF65" s="137"/>
      <c r="AG65" s="138"/>
      <c r="AH65" s="139"/>
      <c r="AI65" s="139"/>
      <c r="AJ65" s="4" t="s">
        <v>15</v>
      </c>
      <c r="AK65" s="128"/>
      <c r="AL65" s="128"/>
      <c r="AM65" s="137"/>
      <c r="AN65" s="138"/>
      <c r="AO65" s="139"/>
      <c r="AP65" s="139"/>
      <c r="AQ65" s="4" t="s">
        <v>15</v>
      </c>
      <c r="AR65" s="128"/>
      <c r="AS65" s="128"/>
      <c r="AT65" s="140"/>
    </row>
    <row r="66" spans="2:46" ht="20.25" customHeight="1" x14ac:dyDescent="0.25">
      <c r="B66" s="7"/>
      <c r="C66" s="63" t="s">
        <v>56</v>
      </c>
      <c r="D66" s="65"/>
      <c r="E66" s="138"/>
      <c r="F66" s="139"/>
      <c r="G66" s="139"/>
      <c r="H66" s="4" t="s">
        <v>15</v>
      </c>
      <c r="I66" s="128"/>
      <c r="J66" s="128"/>
      <c r="K66" s="137"/>
      <c r="L66" s="138"/>
      <c r="M66" s="139"/>
      <c r="N66" s="139"/>
      <c r="O66" s="4" t="s">
        <v>15</v>
      </c>
      <c r="P66" s="128"/>
      <c r="Q66" s="128"/>
      <c r="R66" s="137"/>
      <c r="S66" s="138"/>
      <c r="T66" s="139"/>
      <c r="U66" s="139"/>
      <c r="V66" s="4" t="s">
        <v>15</v>
      </c>
      <c r="W66" s="128"/>
      <c r="X66" s="128"/>
      <c r="Y66" s="137"/>
      <c r="Z66" s="138"/>
      <c r="AA66" s="139"/>
      <c r="AB66" s="139"/>
      <c r="AC66" s="4" t="s">
        <v>15</v>
      </c>
      <c r="AD66" s="128"/>
      <c r="AE66" s="128"/>
      <c r="AF66" s="137"/>
      <c r="AG66" s="138"/>
      <c r="AH66" s="139"/>
      <c r="AI66" s="139"/>
      <c r="AJ66" s="4" t="s">
        <v>15</v>
      </c>
      <c r="AK66" s="128"/>
      <c r="AL66" s="128"/>
      <c r="AM66" s="137"/>
      <c r="AN66" s="138"/>
      <c r="AO66" s="139"/>
      <c r="AP66" s="139"/>
      <c r="AQ66" s="4" t="s">
        <v>15</v>
      </c>
      <c r="AR66" s="128"/>
      <c r="AS66" s="128"/>
      <c r="AT66" s="140"/>
    </row>
    <row r="67" spans="2:46" ht="20.25" customHeight="1" thickBot="1" x14ac:dyDescent="0.3">
      <c r="B67" s="9"/>
      <c r="C67" s="107" t="s">
        <v>57</v>
      </c>
      <c r="D67" s="108"/>
      <c r="E67" s="132"/>
      <c r="F67" s="133"/>
      <c r="G67" s="133"/>
      <c r="H67" s="11" t="s">
        <v>15</v>
      </c>
      <c r="I67" s="130"/>
      <c r="J67" s="130"/>
      <c r="K67" s="131"/>
      <c r="L67" s="132"/>
      <c r="M67" s="133"/>
      <c r="N67" s="133"/>
      <c r="O67" s="11" t="s">
        <v>15</v>
      </c>
      <c r="P67" s="130"/>
      <c r="Q67" s="130"/>
      <c r="R67" s="131"/>
      <c r="S67" s="132"/>
      <c r="T67" s="133"/>
      <c r="U67" s="133"/>
      <c r="V67" s="11" t="s">
        <v>15</v>
      </c>
      <c r="W67" s="130"/>
      <c r="X67" s="130"/>
      <c r="Y67" s="131"/>
      <c r="Z67" s="132"/>
      <c r="AA67" s="133"/>
      <c r="AB67" s="133"/>
      <c r="AC67" s="11" t="s">
        <v>15</v>
      </c>
      <c r="AD67" s="130"/>
      <c r="AE67" s="130"/>
      <c r="AF67" s="131"/>
      <c r="AG67" s="132"/>
      <c r="AH67" s="133"/>
      <c r="AI67" s="133"/>
      <c r="AJ67" s="11" t="s">
        <v>15</v>
      </c>
      <c r="AK67" s="130"/>
      <c r="AL67" s="130"/>
      <c r="AM67" s="131"/>
      <c r="AN67" s="132"/>
      <c r="AO67" s="133"/>
      <c r="AP67" s="133"/>
      <c r="AQ67" s="11" t="s">
        <v>15</v>
      </c>
      <c r="AR67" s="130"/>
      <c r="AS67" s="130"/>
      <c r="AT67" s="146"/>
    </row>
    <row r="68" spans="2:46" x14ac:dyDescent="0.25">
      <c r="B68" s="2"/>
      <c r="C68" s="2"/>
      <c r="D68" s="2"/>
      <c r="E68" s="14"/>
      <c r="F68" s="14"/>
      <c r="G68" s="14"/>
      <c r="H68" s="2"/>
      <c r="I68" s="15"/>
      <c r="J68" s="15"/>
      <c r="K68" s="15"/>
      <c r="L68" s="14"/>
      <c r="M68" s="14"/>
      <c r="N68" s="14"/>
      <c r="O68" s="2"/>
      <c r="P68" s="15"/>
      <c r="Q68" s="15"/>
      <c r="R68" s="15"/>
      <c r="S68" s="14"/>
      <c r="T68" s="14"/>
      <c r="U68" s="14"/>
      <c r="V68" s="2"/>
      <c r="W68" s="15"/>
      <c r="X68" s="15"/>
      <c r="Y68" s="15"/>
      <c r="Z68" s="14"/>
      <c r="AA68" s="14"/>
      <c r="AB68" s="14"/>
      <c r="AC68" s="2"/>
      <c r="AD68" s="15"/>
      <c r="AE68" s="15"/>
      <c r="AF68" s="15"/>
      <c r="AG68" s="14"/>
      <c r="AH68" s="14"/>
      <c r="AI68" s="14"/>
      <c r="AJ68" s="2"/>
      <c r="AK68" s="15"/>
      <c r="AL68" s="15"/>
      <c r="AM68" s="15"/>
      <c r="AN68" s="14"/>
      <c r="AO68" s="14"/>
      <c r="AP68" s="14"/>
      <c r="AQ68" s="2"/>
      <c r="AR68" s="15"/>
      <c r="AS68" s="15"/>
      <c r="AT68" s="15"/>
    </row>
    <row r="69" spans="2:46" x14ac:dyDescent="0.25">
      <c r="C69" s="5" t="str">
        <f>'Tournament Results Data'!$B$1</f>
        <v xml:space="preserve">Tournament:  </v>
      </c>
      <c r="D69" s="129">
        <f>'Tournament Results Data'!$C$1</f>
        <v>0</v>
      </c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2"/>
      <c r="AD69" s="15"/>
      <c r="AE69" s="15"/>
      <c r="AF69" s="15"/>
      <c r="AG69" s="14"/>
      <c r="AH69" s="14"/>
      <c r="AI69" s="14"/>
      <c r="AJ69" s="2"/>
      <c r="AK69" s="15"/>
      <c r="AL69" s="15"/>
      <c r="AM69" s="15"/>
      <c r="AN69" s="14"/>
      <c r="AO69" s="14"/>
      <c r="AP69" s="14"/>
      <c r="AQ69" s="2"/>
      <c r="AR69" s="15"/>
      <c r="AS69" s="15"/>
      <c r="AT69" s="15"/>
    </row>
    <row r="70" spans="2:46" x14ac:dyDescent="0.25">
      <c r="C70" s="5"/>
      <c r="AC70" s="2"/>
      <c r="AD70" s="15"/>
      <c r="AE70" s="15"/>
      <c r="AF70" s="15"/>
      <c r="AG70" s="14"/>
      <c r="AH70" s="14"/>
      <c r="AI70" s="14"/>
      <c r="AJ70" s="2"/>
      <c r="AK70" s="15"/>
      <c r="AL70" s="15"/>
      <c r="AM70" s="15"/>
      <c r="AN70" s="14"/>
      <c r="AO70" s="14"/>
      <c r="AP70" s="14"/>
      <c r="AQ70" s="2"/>
      <c r="AR70" s="15"/>
      <c r="AS70" s="15"/>
      <c r="AT70" s="15"/>
    </row>
    <row r="71" spans="2:46" x14ac:dyDescent="0.25">
      <c r="B71" s="135" t="str">
        <f>'Tournament Results Data'!$B$3</f>
        <v xml:space="preserve">Date:  </v>
      </c>
      <c r="C71" s="135"/>
      <c r="D71" s="160">
        <f>'Tournament Results Data'!$C$3</f>
        <v>0</v>
      </c>
      <c r="E71" s="160"/>
      <c r="F71" s="160"/>
      <c r="AC71" s="2"/>
      <c r="AD71" s="15"/>
      <c r="AE71" s="15"/>
      <c r="AF71" s="15"/>
      <c r="AG71" s="14"/>
      <c r="AH71" s="14"/>
      <c r="AI71" s="14"/>
      <c r="AJ71" s="2"/>
      <c r="AK71" s="15"/>
      <c r="AL71" s="15"/>
      <c r="AM71" s="15"/>
      <c r="AN71" s="14"/>
      <c r="AO71" s="14"/>
      <c r="AP71" s="14"/>
      <c r="AQ71" s="2"/>
      <c r="AR71" s="15"/>
      <c r="AS71" s="15"/>
      <c r="AT71" s="15"/>
    </row>
    <row r="72" spans="2:46" x14ac:dyDescent="0.25">
      <c r="C72" s="5"/>
      <c r="AC72" s="2"/>
      <c r="AD72" s="15"/>
      <c r="AE72" s="15"/>
      <c r="AF72" s="15"/>
      <c r="AG72" s="14"/>
      <c r="AH72" s="14"/>
      <c r="AI72" s="14"/>
      <c r="AJ72" s="2"/>
      <c r="AK72" s="15"/>
      <c r="AL72" s="15"/>
      <c r="AM72" s="15"/>
      <c r="AN72" s="14"/>
      <c r="AO72" s="14"/>
      <c r="AP72" s="14"/>
      <c r="AQ72" s="2"/>
      <c r="AR72" s="15"/>
      <c r="AS72" s="15"/>
      <c r="AT72" s="15"/>
    </row>
    <row r="73" spans="2:46" x14ac:dyDescent="0.25">
      <c r="C73" s="5" t="str">
        <f>'Tournament Results Data'!$B$5</f>
        <v xml:space="preserve">Site:  </v>
      </c>
      <c r="D73" s="129">
        <f>'Tournament Results Data'!$C$5</f>
        <v>0</v>
      </c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2"/>
      <c r="AD73" s="15"/>
      <c r="AE73" s="15"/>
      <c r="AF73" s="15"/>
      <c r="AG73" s="14"/>
      <c r="AH73" s="14"/>
      <c r="AI73" s="14"/>
      <c r="AJ73" s="2"/>
      <c r="AK73" s="15"/>
      <c r="AL73" s="15"/>
      <c r="AM73" s="15"/>
      <c r="AN73" s="14"/>
      <c r="AO73" s="14"/>
      <c r="AP73" s="14"/>
      <c r="AQ73" s="2"/>
      <c r="AR73" s="15"/>
      <c r="AS73" s="15"/>
      <c r="AT73" s="15"/>
    </row>
    <row r="74" spans="2:46" x14ac:dyDescent="0.25">
      <c r="B74" s="2"/>
      <c r="C74" s="2"/>
      <c r="D74" s="2"/>
      <c r="E74" s="14"/>
      <c r="F74" s="14"/>
      <c r="G74" s="14"/>
      <c r="H74" s="2"/>
      <c r="I74" s="15"/>
      <c r="J74" s="15"/>
      <c r="K74" s="15"/>
      <c r="L74" s="14"/>
      <c r="M74" s="14"/>
      <c r="N74" s="14"/>
      <c r="O74" s="2"/>
      <c r="P74" s="15"/>
      <c r="Q74" s="15"/>
      <c r="R74" s="15"/>
      <c r="S74" s="14"/>
      <c r="T74" s="14"/>
      <c r="U74" s="14"/>
      <c r="V74" s="2"/>
      <c r="W74" s="15"/>
      <c r="X74" s="15"/>
      <c r="Y74" s="15"/>
      <c r="Z74" s="14"/>
      <c r="AA74" s="14"/>
      <c r="AB74" s="14"/>
      <c r="AC74" s="2"/>
      <c r="AD74" s="15"/>
      <c r="AE74" s="15"/>
      <c r="AF74" s="15"/>
      <c r="AG74" s="14"/>
      <c r="AH74" s="14"/>
      <c r="AI74" s="14"/>
      <c r="AJ74" s="2"/>
      <c r="AK74" s="15"/>
      <c r="AL74" s="15"/>
      <c r="AM74" s="15"/>
      <c r="AN74" s="14"/>
      <c r="AO74" s="14"/>
      <c r="AP74" s="14"/>
      <c r="AQ74" s="2"/>
      <c r="AR74" s="15"/>
      <c r="AS74" s="15"/>
      <c r="AT74" s="15"/>
    </row>
    <row r="75" spans="2:46" ht="13.8" thickBot="1" x14ac:dyDescent="0.3">
      <c r="B75" s="2"/>
      <c r="C75" s="2"/>
      <c r="D75" s="2"/>
      <c r="E75" s="14"/>
      <c r="F75" s="14"/>
      <c r="G75" s="14"/>
      <c r="H75" s="2"/>
      <c r="I75" s="15"/>
      <c r="J75" s="15"/>
      <c r="K75" s="15"/>
      <c r="L75" s="14"/>
      <c r="M75" s="14"/>
      <c r="N75" s="14"/>
      <c r="O75" s="2"/>
      <c r="P75" s="15"/>
      <c r="Q75" s="15"/>
      <c r="R75" s="15"/>
      <c r="S75" s="14"/>
      <c r="T75" s="14"/>
      <c r="U75" s="14"/>
      <c r="V75" s="2"/>
      <c r="W75" s="15"/>
      <c r="X75" s="15"/>
      <c r="Y75" s="15"/>
      <c r="Z75" s="14"/>
      <c r="AA75" s="14"/>
      <c r="AB75" s="14"/>
      <c r="AC75" s="2"/>
      <c r="AD75" s="15"/>
      <c r="AE75" s="15"/>
      <c r="AF75" s="15"/>
      <c r="AG75" s="14"/>
      <c r="AH75" s="14"/>
      <c r="AI75" s="14"/>
      <c r="AJ75" s="2"/>
      <c r="AK75" s="15"/>
      <c r="AL75" s="15"/>
      <c r="AM75" s="15"/>
      <c r="AN75" s="14"/>
      <c r="AO75" s="14"/>
      <c r="AP75" s="14"/>
      <c r="AQ75" s="2"/>
      <c r="AR75" s="15"/>
      <c r="AS75" s="15"/>
      <c r="AT75" s="15"/>
    </row>
    <row r="76" spans="2:46" x14ac:dyDescent="0.25">
      <c r="B76" s="6"/>
      <c r="C76" s="90" t="str">
        <f>'Tournament Results Data'!$B$55</f>
        <v>Pool ?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121" t="s">
        <v>65</v>
      </c>
      <c r="T76" s="165"/>
      <c r="U76" s="165"/>
      <c r="V76" s="165"/>
      <c r="W76" s="165"/>
      <c r="X76" s="165"/>
      <c r="Y76" s="165"/>
      <c r="Z76" s="165"/>
      <c r="AA76" s="165"/>
      <c r="AB76" s="166"/>
      <c r="AC76" s="89" t="s">
        <v>54</v>
      </c>
      <c r="AD76" s="90"/>
      <c r="AE76" s="90"/>
      <c r="AF76" s="90"/>
      <c r="AG76" s="90"/>
      <c r="AH76" s="90"/>
      <c r="AI76" s="90"/>
      <c r="AJ76" s="90"/>
      <c r="AK76" s="90"/>
      <c r="AL76" s="91"/>
      <c r="AM76" s="101" t="s">
        <v>93</v>
      </c>
      <c r="AN76" s="78"/>
      <c r="AO76" s="78"/>
      <c r="AP76" s="102"/>
      <c r="AQ76" s="77" t="s">
        <v>8</v>
      </c>
      <c r="AR76" s="78"/>
      <c r="AS76" s="78"/>
      <c r="AT76" s="79"/>
    </row>
    <row r="77" spans="2:46" ht="6" customHeight="1" x14ac:dyDescent="0.25">
      <c r="B77" s="7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143"/>
      <c r="T77" s="141"/>
      <c r="U77" s="141"/>
      <c r="V77" s="141"/>
      <c r="W77" s="141"/>
      <c r="X77" s="141"/>
      <c r="Y77" s="141"/>
      <c r="Z77" s="141"/>
      <c r="AA77" s="141"/>
      <c r="AB77" s="142"/>
      <c r="AC77" s="92"/>
      <c r="AD77" s="93"/>
      <c r="AE77" s="93"/>
      <c r="AF77" s="93"/>
      <c r="AG77" s="93"/>
      <c r="AH77" s="93"/>
      <c r="AI77" s="93"/>
      <c r="AJ77" s="93"/>
      <c r="AK77" s="93"/>
      <c r="AL77" s="94"/>
      <c r="AM77" s="80"/>
      <c r="AN77" s="81"/>
      <c r="AO77" s="81"/>
      <c r="AP77" s="103"/>
      <c r="AQ77" s="80"/>
      <c r="AR77" s="81"/>
      <c r="AS77" s="81"/>
      <c r="AT77" s="82"/>
    </row>
    <row r="78" spans="2:46" x14ac:dyDescent="0.25">
      <c r="B78" s="7"/>
      <c r="C78" s="62" t="str">
        <f>'Tournament Results Data'!$B$57</f>
        <v>Teams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3" t="s">
        <v>6</v>
      </c>
      <c r="T78" s="64"/>
      <c r="U78" s="65"/>
      <c r="V78" s="63" t="s">
        <v>7</v>
      </c>
      <c r="W78" s="64"/>
      <c r="X78" s="65"/>
      <c r="Y78" s="164" t="s">
        <v>14</v>
      </c>
      <c r="Z78" s="156"/>
      <c r="AA78" s="156"/>
      <c r="AB78" s="157"/>
      <c r="AC78" s="63" t="s">
        <v>6</v>
      </c>
      <c r="AD78" s="64"/>
      <c r="AE78" s="65"/>
      <c r="AF78" s="63" t="s">
        <v>7</v>
      </c>
      <c r="AG78" s="64"/>
      <c r="AH78" s="65"/>
      <c r="AI78" s="164" t="s">
        <v>14</v>
      </c>
      <c r="AJ78" s="64"/>
      <c r="AK78" s="64"/>
      <c r="AL78" s="65"/>
      <c r="AM78" s="83"/>
      <c r="AN78" s="84"/>
      <c r="AO78" s="84"/>
      <c r="AP78" s="104"/>
      <c r="AQ78" s="83"/>
      <c r="AR78" s="84"/>
      <c r="AS78" s="84"/>
      <c r="AT78" s="85"/>
    </row>
    <row r="79" spans="2:46" ht="25.5" customHeight="1" x14ac:dyDescent="0.25">
      <c r="B79" s="8"/>
      <c r="C79" s="110">
        <f>'Tournament Results Data'!B58</f>
        <v>0</v>
      </c>
      <c r="D79" s="110"/>
      <c r="E79" s="110"/>
      <c r="F79" s="110"/>
      <c r="G79" s="110"/>
      <c r="H79" s="110"/>
      <c r="I79" s="110">
        <f>'Tournament Results Data'!H58</f>
        <v>0</v>
      </c>
      <c r="J79" s="110"/>
      <c r="K79" s="110"/>
      <c r="L79" s="110"/>
      <c r="M79" s="110"/>
      <c r="N79" s="110"/>
      <c r="O79" s="110"/>
      <c r="P79" s="110"/>
      <c r="Q79" s="110"/>
      <c r="R79" s="110"/>
      <c r="S79" s="74"/>
      <c r="T79" s="75"/>
      <c r="U79" s="76"/>
      <c r="V79" s="74"/>
      <c r="W79" s="75"/>
      <c r="X79" s="76"/>
      <c r="Y79" s="66"/>
      <c r="Z79" s="67"/>
      <c r="AA79" s="67"/>
      <c r="AB79" s="68"/>
      <c r="AC79" s="74"/>
      <c r="AD79" s="75"/>
      <c r="AE79" s="76"/>
      <c r="AF79" s="74"/>
      <c r="AG79" s="75"/>
      <c r="AH79" s="76"/>
      <c r="AI79" s="66"/>
      <c r="AJ79" s="67"/>
      <c r="AK79" s="67"/>
      <c r="AL79" s="68"/>
      <c r="AM79" s="66"/>
      <c r="AN79" s="67"/>
      <c r="AO79" s="67"/>
      <c r="AP79" s="68"/>
      <c r="AQ79" s="63"/>
      <c r="AR79" s="64"/>
      <c r="AS79" s="64"/>
      <c r="AT79" s="115"/>
    </row>
    <row r="80" spans="2:46" ht="25.5" customHeight="1" x14ac:dyDescent="0.25">
      <c r="B80" s="8"/>
      <c r="C80" s="110">
        <f>'Tournament Results Data'!B59</f>
        <v>0</v>
      </c>
      <c r="D80" s="110"/>
      <c r="E80" s="110"/>
      <c r="F80" s="110"/>
      <c r="G80" s="110"/>
      <c r="H80" s="110"/>
      <c r="I80" s="110">
        <f>'Tournament Results Data'!H59</f>
        <v>0</v>
      </c>
      <c r="J80" s="110"/>
      <c r="K80" s="110"/>
      <c r="L80" s="110"/>
      <c r="M80" s="110"/>
      <c r="N80" s="110"/>
      <c r="O80" s="110"/>
      <c r="P80" s="110"/>
      <c r="Q80" s="110"/>
      <c r="R80" s="110"/>
      <c r="S80" s="74"/>
      <c r="T80" s="75"/>
      <c r="U80" s="76"/>
      <c r="V80" s="74"/>
      <c r="W80" s="75"/>
      <c r="X80" s="76"/>
      <c r="Y80" s="66"/>
      <c r="Z80" s="67"/>
      <c r="AA80" s="67"/>
      <c r="AB80" s="68"/>
      <c r="AC80" s="74"/>
      <c r="AD80" s="75"/>
      <c r="AE80" s="76"/>
      <c r="AF80" s="74"/>
      <c r="AG80" s="75"/>
      <c r="AH80" s="76"/>
      <c r="AI80" s="66"/>
      <c r="AJ80" s="67"/>
      <c r="AK80" s="67"/>
      <c r="AL80" s="68"/>
      <c r="AM80" s="66"/>
      <c r="AN80" s="67"/>
      <c r="AO80" s="67"/>
      <c r="AP80" s="68"/>
      <c r="AQ80" s="63"/>
      <c r="AR80" s="64"/>
      <c r="AS80" s="64"/>
      <c r="AT80" s="115"/>
    </row>
    <row r="81" spans="2:46" ht="25.5" customHeight="1" x14ac:dyDescent="0.25">
      <c r="B81" s="8"/>
      <c r="C81" s="110">
        <f>'Tournament Results Data'!B60</f>
        <v>0</v>
      </c>
      <c r="D81" s="110"/>
      <c r="E81" s="110"/>
      <c r="F81" s="110"/>
      <c r="G81" s="110"/>
      <c r="H81" s="110"/>
      <c r="I81" s="110">
        <f>'Tournament Results Data'!H60</f>
        <v>0</v>
      </c>
      <c r="J81" s="110"/>
      <c r="K81" s="110"/>
      <c r="L81" s="110"/>
      <c r="M81" s="110"/>
      <c r="N81" s="110"/>
      <c r="O81" s="110"/>
      <c r="P81" s="110"/>
      <c r="Q81" s="110"/>
      <c r="R81" s="110"/>
      <c r="S81" s="74"/>
      <c r="T81" s="75"/>
      <c r="U81" s="76"/>
      <c r="V81" s="74"/>
      <c r="W81" s="75"/>
      <c r="X81" s="76"/>
      <c r="Y81" s="66"/>
      <c r="Z81" s="67"/>
      <c r="AA81" s="67"/>
      <c r="AB81" s="68"/>
      <c r="AC81" s="74"/>
      <c r="AD81" s="75"/>
      <c r="AE81" s="76"/>
      <c r="AF81" s="74"/>
      <c r="AG81" s="75"/>
      <c r="AH81" s="76"/>
      <c r="AI81" s="66"/>
      <c r="AJ81" s="67"/>
      <c r="AK81" s="67"/>
      <c r="AL81" s="68"/>
      <c r="AM81" s="66"/>
      <c r="AN81" s="67"/>
      <c r="AO81" s="67"/>
      <c r="AP81" s="68"/>
      <c r="AQ81" s="63"/>
      <c r="AR81" s="64"/>
      <c r="AS81" s="64"/>
      <c r="AT81" s="115"/>
    </row>
    <row r="82" spans="2:46" x14ac:dyDescent="0.25">
      <c r="B82" s="7"/>
      <c r="C82" s="92"/>
      <c r="D82" s="94"/>
      <c r="E82" s="92"/>
      <c r="F82" s="93"/>
      <c r="G82" s="93"/>
      <c r="H82" s="93"/>
      <c r="I82" s="93"/>
      <c r="J82" s="93"/>
      <c r="K82" s="94"/>
      <c r="L82" s="92"/>
      <c r="M82" s="93"/>
      <c r="N82" s="93"/>
      <c r="O82" s="93"/>
      <c r="P82" s="93"/>
      <c r="Q82" s="93"/>
      <c r="R82" s="94"/>
      <c r="S82" s="92"/>
      <c r="T82" s="93"/>
      <c r="U82" s="93"/>
      <c r="V82" s="93"/>
      <c r="W82" s="93"/>
      <c r="X82" s="93"/>
      <c r="Y82" s="94"/>
      <c r="Z82" s="92"/>
      <c r="AA82" s="93"/>
      <c r="AB82" s="93"/>
      <c r="AC82" s="93"/>
      <c r="AD82" s="93"/>
      <c r="AE82" s="93"/>
      <c r="AF82" s="94"/>
      <c r="AG82" s="92"/>
      <c r="AH82" s="93"/>
      <c r="AI82" s="93"/>
      <c r="AJ82" s="93"/>
      <c r="AK82" s="93"/>
      <c r="AL82" s="93"/>
      <c r="AM82" s="94"/>
      <c r="AN82" s="92"/>
      <c r="AO82" s="93"/>
      <c r="AP82" s="93"/>
      <c r="AQ82" s="93"/>
      <c r="AR82" s="93"/>
      <c r="AS82" s="93"/>
      <c r="AT82" s="136"/>
    </row>
    <row r="83" spans="2:46" x14ac:dyDescent="0.25">
      <c r="B83" s="7"/>
      <c r="C83" s="63" t="s">
        <v>9</v>
      </c>
      <c r="D83" s="65"/>
      <c r="E83" s="63" t="str">
        <f>'Tournament Results Data'!D62</f>
        <v>8:30 AM</v>
      </c>
      <c r="F83" s="64"/>
      <c r="G83" s="64"/>
      <c r="H83" s="64"/>
      <c r="I83" s="64"/>
      <c r="J83" s="64"/>
      <c r="K83" s="65"/>
      <c r="L83" s="63" t="str">
        <f>'Tournament Results Data'!K62</f>
        <v>9:30 AM</v>
      </c>
      <c r="M83" s="64"/>
      <c r="N83" s="64"/>
      <c r="O83" s="64"/>
      <c r="P83" s="64"/>
      <c r="Q83" s="64"/>
      <c r="R83" s="65"/>
      <c r="S83" s="63" t="str">
        <f>'Tournament Results Data'!R62</f>
        <v>ASAP</v>
      </c>
      <c r="T83" s="64"/>
      <c r="U83" s="64"/>
      <c r="V83" s="64"/>
      <c r="W83" s="64"/>
      <c r="X83" s="64"/>
      <c r="Y83" s="65"/>
      <c r="Z83" s="63" t="str">
        <f>'Tournament Results Data'!Y62</f>
        <v>ASAP</v>
      </c>
      <c r="AA83" s="64"/>
      <c r="AB83" s="64"/>
      <c r="AC83" s="64"/>
      <c r="AD83" s="64"/>
      <c r="AE83" s="64"/>
      <c r="AF83" s="65"/>
      <c r="AG83" s="63" t="str">
        <f>'Tournament Results Data'!AF62</f>
        <v>ASAP</v>
      </c>
      <c r="AH83" s="64"/>
      <c r="AI83" s="64"/>
      <c r="AJ83" s="64"/>
      <c r="AK83" s="64"/>
      <c r="AL83" s="64"/>
      <c r="AM83" s="65"/>
      <c r="AN83" s="63" t="str">
        <f>'Tournament Results Data'!AM62</f>
        <v>ASAP</v>
      </c>
      <c r="AO83" s="64"/>
      <c r="AP83" s="64"/>
      <c r="AQ83" s="64"/>
      <c r="AR83" s="64"/>
      <c r="AS83" s="64"/>
      <c r="AT83" s="115"/>
    </row>
    <row r="84" spans="2:46" x14ac:dyDescent="0.25">
      <c r="B84" s="7"/>
      <c r="C84" s="63" t="s">
        <v>13</v>
      </c>
      <c r="D84" s="65"/>
      <c r="E84" s="63" t="str">
        <f>'Tournament Results Data'!D63</f>
        <v>1</v>
      </c>
      <c r="F84" s="64"/>
      <c r="G84" s="64"/>
      <c r="H84" s="64"/>
      <c r="I84" s="64"/>
      <c r="J84" s="64"/>
      <c r="K84" s="65"/>
      <c r="L84" s="63" t="str">
        <f>'Tournament Results Data'!K63</f>
        <v>2</v>
      </c>
      <c r="M84" s="64"/>
      <c r="N84" s="64"/>
      <c r="O84" s="64"/>
      <c r="P84" s="64"/>
      <c r="Q84" s="64"/>
      <c r="R84" s="65"/>
      <c r="S84" s="63" t="str">
        <f>'Tournament Results Data'!R63</f>
        <v>3</v>
      </c>
      <c r="T84" s="64"/>
      <c r="U84" s="64"/>
      <c r="V84" s="64"/>
      <c r="W84" s="64"/>
      <c r="X84" s="64"/>
      <c r="Y84" s="65"/>
      <c r="Z84" s="63" t="str">
        <f>'Tournament Results Data'!Y63</f>
        <v>4</v>
      </c>
      <c r="AA84" s="64"/>
      <c r="AB84" s="64"/>
      <c r="AC84" s="64"/>
      <c r="AD84" s="64"/>
      <c r="AE84" s="64"/>
      <c r="AF84" s="65"/>
      <c r="AG84" s="63" t="str">
        <f>'Tournament Results Data'!AF63</f>
        <v>5</v>
      </c>
      <c r="AH84" s="64"/>
      <c r="AI84" s="64"/>
      <c r="AJ84" s="64"/>
      <c r="AK84" s="64"/>
      <c r="AL84" s="64"/>
      <c r="AM84" s="65"/>
      <c r="AN84" s="63" t="str">
        <f>'Tournament Results Data'!AM63</f>
        <v>6</v>
      </c>
      <c r="AO84" s="64"/>
      <c r="AP84" s="64"/>
      <c r="AQ84" s="64"/>
      <c r="AR84" s="64"/>
      <c r="AS84" s="64"/>
      <c r="AT84" s="115"/>
    </row>
    <row r="85" spans="2:46" x14ac:dyDescent="0.25">
      <c r="B85" s="7"/>
      <c r="C85" s="63" t="s">
        <v>16</v>
      </c>
      <c r="D85" s="65"/>
      <c r="E85" s="63" t="str">
        <f>'Tournament Results Data'!D64</f>
        <v>1 vs 3 (2)</v>
      </c>
      <c r="F85" s="64"/>
      <c r="G85" s="64"/>
      <c r="H85" s="64"/>
      <c r="I85" s="64"/>
      <c r="J85" s="64"/>
      <c r="K85" s="65"/>
      <c r="L85" s="63" t="str">
        <f>'Tournament Results Data'!K64</f>
        <v>2 vs 3 (1)</v>
      </c>
      <c r="M85" s="64"/>
      <c r="N85" s="64"/>
      <c r="O85" s="64"/>
      <c r="P85" s="64"/>
      <c r="Q85" s="64"/>
      <c r="R85" s="65"/>
      <c r="S85" s="63" t="str">
        <f>'Tournament Results Data'!R64</f>
        <v>1 vs 2 (3)</v>
      </c>
      <c r="T85" s="64"/>
      <c r="U85" s="64"/>
      <c r="V85" s="64"/>
      <c r="W85" s="64"/>
      <c r="X85" s="64"/>
      <c r="Y85" s="65"/>
      <c r="Z85" s="63" t="str">
        <f>'Tournament Results Data'!Y64</f>
        <v>1 vs 2 (3)</v>
      </c>
      <c r="AA85" s="64"/>
      <c r="AB85" s="64"/>
      <c r="AC85" s="64"/>
      <c r="AD85" s="64"/>
      <c r="AE85" s="64"/>
      <c r="AF85" s="65"/>
      <c r="AG85" s="63" t="str">
        <f>'Tournament Results Data'!AF64</f>
        <v>2 vs 3 (1)</v>
      </c>
      <c r="AH85" s="64"/>
      <c r="AI85" s="64"/>
      <c r="AJ85" s="64"/>
      <c r="AK85" s="64"/>
      <c r="AL85" s="64"/>
      <c r="AM85" s="65"/>
      <c r="AN85" s="63" t="str">
        <f>'Tournament Results Data'!AM64</f>
        <v>1 vs 3 (2)</v>
      </c>
      <c r="AO85" s="64"/>
      <c r="AP85" s="64"/>
      <c r="AQ85" s="64"/>
      <c r="AR85" s="64"/>
      <c r="AS85" s="64"/>
      <c r="AT85" s="115"/>
    </row>
    <row r="86" spans="2:46" ht="21" customHeight="1" x14ac:dyDescent="0.25">
      <c r="B86" s="7"/>
      <c r="C86" s="63" t="s">
        <v>55</v>
      </c>
      <c r="D86" s="65"/>
      <c r="E86" s="138"/>
      <c r="F86" s="139"/>
      <c r="G86" s="139"/>
      <c r="H86" s="4" t="s">
        <v>15</v>
      </c>
      <c r="I86" s="128"/>
      <c r="J86" s="128"/>
      <c r="K86" s="137"/>
      <c r="L86" s="138"/>
      <c r="M86" s="139"/>
      <c r="N86" s="139"/>
      <c r="O86" s="4" t="s">
        <v>15</v>
      </c>
      <c r="P86" s="128"/>
      <c r="Q86" s="128"/>
      <c r="R86" s="137"/>
      <c r="S86" s="138"/>
      <c r="T86" s="139"/>
      <c r="U86" s="139"/>
      <c r="V86" s="4" t="s">
        <v>15</v>
      </c>
      <c r="W86" s="128"/>
      <c r="X86" s="128"/>
      <c r="Y86" s="137"/>
      <c r="Z86" s="138"/>
      <c r="AA86" s="139"/>
      <c r="AB86" s="139"/>
      <c r="AC86" s="4" t="s">
        <v>15</v>
      </c>
      <c r="AD86" s="128"/>
      <c r="AE86" s="128"/>
      <c r="AF86" s="137"/>
      <c r="AG86" s="138"/>
      <c r="AH86" s="139"/>
      <c r="AI86" s="139"/>
      <c r="AJ86" s="4" t="s">
        <v>15</v>
      </c>
      <c r="AK86" s="128"/>
      <c r="AL86" s="128"/>
      <c r="AM86" s="137"/>
      <c r="AN86" s="138"/>
      <c r="AO86" s="139"/>
      <c r="AP86" s="139"/>
      <c r="AQ86" s="4" t="s">
        <v>15</v>
      </c>
      <c r="AR86" s="128"/>
      <c r="AS86" s="128"/>
      <c r="AT86" s="140"/>
    </row>
    <row r="87" spans="2:46" ht="21" customHeight="1" x14ac:dyDescent="0.25">
      <c r="B87" s="7"/>
      <c r="C87" s="63" t="s">
        <v>56</v>
      </c>
      <c r="D87" s="65"/>
      <c r="E87" s="138"/>
      <c r="F87" s="139"/>
      <c r="G87" s="139"/>
      <c r="H87" s="4" t="s">
        <v>15</v>
      </c>
      <c r="I87" s="128"/>
      <c r="J87" s="128"/>
      <c r="K87" s="137"/>
      <c r="L87" s="138"/>
      <c r="M87" s="139"/>
      <c r="N87" s="139"/>
      <c r="O87" s="4" t="s">
        <v>15</v>
      </c>
      <c r="P87" s="128"/>
      <c r="Q87" s="128"/>
      <c r="R87" s="137"/>
      <c r="S87" s="138"/>
      <c r="T87" s="139"/>
      <c r="U87" s="139"/>
      <c r="V87" s="4" t="s">
        <v>15</v>
      </c>
      <c r="W87" s="128"/>
      <c r="X87" s="128"/>
      <c r="Y87" s="137"/>
      <c r="Z87" s="138"/>
      <c r="AA87" s="139"/>
      <c r="AB87" s="139"/>
      <c r="AC87" s="4" t="s">
        <v>15</v>
      </c>
      <c r="AD87" s="128"/>
      <c r="AE87" s="128"/>
      <c r="AF87" s="137"/>
      <c r="AG87" s="138"/>
      <c r="AH87" s="139"/>
      <c r="AI87" s="139"/>
      <c r="AJ87" s="4" t="s">
        <v>15</v>
      </c>
      <c r="AK87" s="128"/>
      <c r="AL87" s="128"/>
      <c r="AM87" s="137"/>
      <c r="AN87" s="138"/>
      <c r="AO87" s="139"/>
      <c r="AP87" s="139"/>
      <c r="AQ87" s="4" t="s">
        <v>15</v>
      </c>
      <c r="AR87" s="128"/>
      <c r="AS87" s="128"/>
      <c r="AT87" s="140"/>
    </row>
    <row r="88" spans="2:46" ht="21" customHeight="1" thickBot="1" x14ac:dyDescent="0.3">
      <c r="B88" s="9"/>
      <c r="C88" s="107" t="s">
        <v>57</v>
      </c>
      <c r="D88" s="108"/>
      <c r="E88" s="132"/>
      <c r="F88" s="133"/>
      <c r="G88" s="133"/>
      <c r="H88" s="11" t="s">
        <v>15</v>
      </c>
      <c r="I88" s="130"/>
      <c r="J88" s="130"/>
      <c r="K88" s="131"/>
      <c r="L88" s="132"/>
      <c r="M88" s="133"/>
      <c r="N88" s="133"/>
      <c r="O88" s="11" t="s">
        <v>15</v>
      </c>
      <c r="P88" s="130"/>
      <c r="Q88" s="130"/>
      <c r="R88" s="131"/>
      <c r="S88" s="132"/>
      <c r="T88" s="133"/>
      <c r="U88" s="133"/>
      <c r="V88" s="11" t="s">
        <v>15</v>
      </c>
      <c r="W88" s="130"/>
      <c r="X88" s="130"/>
      <c r="Y88" s="131"/>
      <c r="Z88" s="132"/>
      <c r="AA88" s="133"/>
      <c r="AB88" s="133"/>
      <c r="AC88" s="11" t="s">
        <v>15</v>
      </c>
      <c r="AD88" s="130"/>
      <c r="AE88" s="130"/>
      <c r="AF88" s="131"/>
      <c r="AG88" s="132"/>
      <c r="AH88" s="133"/>
      <c r="AI88" s="133"/>
      <c r="AJ88" s="11" t="s">
        <v>15</v>
      </c>
      <c r="AK88" s="130"/>
      <c r="AL88" s="130"/>
      <c r="AM88" s="131"/>
      <c r="AN88" s="132"/>
      <c r="AO88" s="133"/>
      <c r="AP88" s="133"/>
      <c r="AQ88" s="11" t="s">
        <v>15</v>
      </c>
      <c r="AR88" s="130"/>
      <c r="AS88" s="130"/>
      <c r="AT88" s="146"/>
    </row>
    <row r="89" spans="2:46" x14ac:dyDescent="0.25">
      <c r="B89" s="2"/>
      <c r="C89" s="2"/>
      <c r="D89" s="2"/>
      <c r="E89" s="14"/>
      <c r="F89" s="14"/>
      <c r="G89" s="14"/>
      <c r="H89" s="2"/>
      <c r="I89" s="15"/>
      <c r="J89" s="15"/>
      <c r="K89" s="15"/>
      <c r="L89" s="14"/>
      <c r="M89" s="14"/>
      <c r="N89" s="14"/>
      <c r="O89" s="2"/>
      <c r="P89" s="15"/>
      <c r="Q89" s="15"/>
      <c r="R89" s="15"/>
      <c r="S89" s="14"/>
      <c r="T89" s="14"/>
      <c r="U89" s="14"/>
      <c r="V89" s="2"/>
      <c r="W89" s="15"/>
      <c r="X89" s="15"/>
      <c r="Y89" s="15"/>
      <c r="Z89" s="14"/>
      <c r="AA89" s="14"/>
      <c r="AB89" s="14"/>
      <c r="AC89" s="2"/>
      <c r="AD89" s="15"/>
      <c r="AE89" s="15"/>
      <c r="AF89" s="15"/>
      <c r="AG89" s="14"/>
      <c r="AH89" s="14"/>
      <c r="AI89" s="14"/>
      <c r="AJ89" s="2"/>
      <c r="AK89" s="15"/>
      <c r="AL89" s="15"/>
      <c r="AM89" s="15"/>
      <c r="AN89" s="14"/>
      <c r="AO89" s="14"/>
      <c r="AP89" s="14"/>
      <c r="AQ89" s="2"/>
      <c r="AR89" s="15"/>
      <c r="AS89" s="15"/>
      <c r="AT89" s="15"/>
    </row>
    <row r="90" spans="2:46" x14ac:dyDescent="0.25">
      <c r="C90" s="5" t="str">
        <f>'Tournament Results Data'!$B$1</f>
        <v xml:space="preserve">Tournament:  </v>
      </c>
      <c r="D90" s="129">
        <f>'Tournament Results Data'!$C$1</f>
        <v>0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2"/>
      <c r="AD90" s="15"/>
      <c r="AE90" s="15"/>
      <c r="AF90" s="15"/>
      <c r="AG90" s="14"/>
      <c r="AH90" s="14"/>
      <c r="AI90" s="14"/>
      <c r="AJ90" s="2"/>
      <c r="AK90" s="15"/>
      <c r="AL90" s="15"/>
      <c r="AM90" s="15"/>
      <c r="AN90" s="14"/>
      <c r="AO90" s="14"/>
      <c r="AP90" s="14"/>
      <c r="AQ90" s="2"/>
      <c r="AR90" s="15"/>
      <c r="AS90" s="15"/>
      <c r="AT90" s="15"/>
    </row>
    <row r="91" spans="2:46" x14ac:dyDescent="0.25">
      <c r="C91" s="5"/>
      <c r="AC91" s="2"/>
      <c r="AD91" s="15"/>
      <c r="AE91" s="15"/>
      <c r="AF91" s="15"/>
      <c r="AG91" s="14"/>
      <c r="AH91" s="14"/>
      <c r="AI91" s="14"/>
      <c r="AJ91" s="2"/>
      <c r="AK91" s="15"/>
      <c r="AL91" s="15"/>
      <c r="AM91" s="15"/>
      <c r="AN91" s="14"/>
      <c r="AO91" s="14"/>
      <c r="AP91" s="14"/>
      <c r="AQ91" s="2"/>
      <c r="AR91" s="15"/>
      <c r="AS91" s="15"/>
      <c r="AT91" s="15"/>
    </row>
    <row r="92" spans="2:46" x14ac:dyDescent="0.25">
      <c r="B92" s="135" t="str">
        <f>'Tournament Results Data'!$B$3</f>
        <v xml:space="preserve">Date:  </v>
      </c>
      <c r="C92" s="135"/>
      <c r="D92" s="160">
        <f>'Tournament Results Data'!$C$3</f>
        <v>0</v>
      </c>
      <c r="E92" s="160"/>
      <c r="F92" s="160"/>
      <c r="AC92" s="2"/>
      <c r="AD92" s="15"/>
      <c r="AE92" s="15"/>
      <c r="AF92" s="15"/>
      <c r="AG92" s="14"/>
      <c r="AH92" s="14"/>
      <c r="AI92" s="14"/>
      <c r="AJ92" s="2"/>
      <c r="AK92" s="15"/>
      <c r="AL92" s="15"/>
      <c r="AM92" s="15"/>
      <c r="AN92" s="14"/>
      <c r="AO92" s="14"/>
      <c r="AP92" s="14"/>
      <c r="AQ92" s="2"/>
      <c r="AR92" s="15"/>
      <c r="AS92" s="15"/>
      <c r="AT92" s="15"/>
    </row>
    <row r="93" spans="2:46" x14ac:dyDescent="0.25">
      <c r="C93" s="5"/>
      <c r="AC93" s="2"/>
      <c r="AD93" s="15"/>
      <c r="AE93" s="15"/>
      <c r="AF93" s="15"/>
      <c r="AG93" s="14"/>
      <c r="AH93" s="14"/>
      <c r="AI93" s="14"/>
      <c r="AJ93" s="2"/>
      <c r="AK93" s="15"/>
      <c r="AL93" s="15"/>
      <c r="AM93" s="15"/>
      <c r="AN93" s="14"/>
      <c r="AO93" s="14"/>
      <c r="AP93" s="14"/>
      <c r="AQ93" s="2"/>
      <c r="AR93" s="15"/>
      <c r="AS93" s="15"/>
      <c r="AT93" s="15"/>
    </row>
    <row r="94" spans="2:46" x14ac:dyDescent="0.25">
      <c r="C94" s="5" t="str">
        <f>'Tournament Results Data'!$B$5</f>
        <v xml:space="preserve">Site:  </v>
      </c>
      <c r="D94" s="129">
        <f>'Tournament Results Data'!$C$5</f>
        <v>0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2"/>
      <c r="AD94" s="15"/>
      <c r="AE94" s="15"/>
      <c r="AF94" s="15"/>
      <c r="AG94" s="14"/>
      <c r="AH94" s="14"/>
      <c r="AI94" s="14"/>
      <c r="AJ94" s="2"/>
      <c r="AK94" s="15"/>
      <c r="AL94" s="15"/>
      <c r="AM94" s="15"/>
      <c r="AN94" s="14"/>
      <c r="AO94" s="14"/>
      <c r="AP94" s="14"/>
      <c r="AQ94" s="2"/>
      <c r="AR94" s="15"/>
      <c r="AS94" s="15"/>
      <c r="AT94" s="15"/>
    </row>
    <row r="95" spans="2:46" x14ac:dyDescent="0.25">
      <c r="B95" s="2"/>
      <c r="C95" s="2"/>
      <c r="D95" s="2"/>
      <c r="E95" s="14"/>
      <c r="F95" s="14"/>
      <c r="G95" s="14"/>
      <c r="H95" s="2"/>
      <c r="I95" s="15"/>
      <c r="J95" s="15"/>
      <c r="K95" s="15"/>
      <c r="L95" s="14"/>
      <c r="M95" s="14"/>
      <c r="N95" s="14"/>
      <c r="O95" s="2"/>
      <c r="P95" s="15"/>
      <c r="Q95" s="15"/>
      <c r="R95" s="15"/>
      <c r="S95" s="14"/>
      <c r="T95" s="14"/>
      <c r="U95" s="14"/>
      <c r="V95" s="2"/>
      <c r="W95" s="15"/>
      <c r="X95" s="15"/>
      <c r="Y95" s="15"/>
      <c r="Z95" s="14"/>
      <c r="AA95" s="14"/>
      <c r="AB95" s="14"/>
      <c r="AC95" s="2"/>
      <c r="AD95" s="15"/>
      <c r="AE95" s="15"/>
      <c r="AF95" s="15"/>
      <c r="AG95" s="14"/>
      <c r="AH95" s="14"/>
      <c r="AI95" s="14"/>
      <c r="AJ95" s="2"/>
      <c r="AK95" s="15"/>
      <c r="AL95" s="15"/>
      <c r="AM95" s="15"/>
      <c r="AN95" s="14"/>
      <c r="AO95" s="14"/>
      <c r="AP95" s="14"/>
      <c r="AQ95" s="2"/>
      <c r="AR95" s="15"/>
      <c r="AS95" s="15"/>
      <c r="AT95" s="15"/>
    </row>
    <row r="96" spans="2:46" ht="13.8" thickBot="1" x14ac:dyDescent="0.3">
      <c r="B96" s="2"/>
      <c r="C96" s="2"/>
      <c r="D96" s="2"/>
      <c r="E96" s="14"/>
      <c r="F96" s="14"/>
      <c r="G96" s="14"/>
      <c r="H96" s="2"/>
      <c r="I96" s="15"/>
      <c r="J96" s="15"/>
      <c r="K96" s="15"/>
      <c r="L96" s="14"/>
      <c r="M96" s="14"/>
      <c r="N96" s="14"/>
      <c r="O96" s="2"/>
      <c r="P96" s="15"/>
      <c r="Q96" s="15"/>
      <c r="R96" s="15"/>
      <c r="S96" s="14"/>
      <c r="T96" s="14"/>
      <c r="U96" s="14"/>
      <c r="V96" s="2"/>
      <c r="W96" s="15"/>
      <c r="X96" s="15"/>
      <c r="Y96" s="15"/>
      <c r="Z96" s="14"/>
      <c r="AA96" s="14"/>
      <c r="AB96" s="14"/>
      <c r="AC96" s="2"/>
      <c r="AD96" s="15"/>
      <c r="AE96" s="15"/>
      <c r="AF96" s="15"/>
      <c r="AG96" s="14"/>
      <c r="AH96" s="14"/>
      <c r="AI96" s="14"/>
      <c r="AJ96" s="2"/>
      <c r="AK96" s="15"/>
      <c r="AL96" s="15"/>
      <c r="AM96" s="15"/>
      <c r="AN96" s="14"/>
      <c r="AO96" s="14"/>
      <c r="AP96" s="14"/>
      <c r="AQ96" s="2"/>
      <c r="AR96" s="15"/>
      <c r="AS96" s="15"/>
      <c r="AT96" s="15"/>
    </row>
    <row r="97" spans="2:46" x14ac:dyDescent="0.25">
      <c r="B97" s="6"/>
      <c r="C97" s="90" t="str">
        <f>'Tournament Results Data'!$B$70</f>
        <v>Pool ?</v>
      </c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121" t="s">
        <v>65</v>
      </c>
      <c r="T97" s="165"/>
      <c r="U97" s="165"/>
      <c r="V97" s="165"/>
      <c r="W97" s="165"/>
      <c r="X97" s="165"/>
      <c r="Y97" s="165"/>
      <c r="Z97" s="165"/>
      <c r="AA97" s="165"/>
      <c r="AB97" s="166"/>
      <c r="AC97" s="89" t="s">
        <v>54</v>
      </c>
      <c r="AD97" s="90"/>
      <c r="AE97" s="90"/>
      <c r="AF97" s="90"/>
      <c r="AG97" s="90"/>
      <c r="AH97" s="90"/>
      <c r="AI97" s="90"/>
      <c r="AJ97" s="90"/>
      <c r="AK97" s="90"/>
      <c r="AL97" s="91"/>
      <c r="AM97" s="101" t="s">
        <v>93</v>
      </c>
      <c r="AN97" s="78"/>
      <c r="AO97" s="78"/>
      <c r="AP97" s="102"/>
      <c r="AQ97" s="77" t="s">
        <v>8</v>
      </c>
      <c r="AR97" s="78"/>
      <c r="AS97" s="78"/>
      <c r="AT97" s="79"/>
    </row>
    <row r="98" spans="2:46" ht="6" customHeight="1" x14ac:dyDescent="0.25">
      <c r="B98" s="7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143"/>
      <c r="T98" s="141"/>
      <c r="U98" s="141"/>
      <c r="V98" s="141"/>
      <c r="W98" s="141"/>
      <c r="X98" s="141"/>
      <c r="Y98" s="141"/>
      <c r="Z98" s="141"/>
      <c r="AA98" s="141"/>
      <c r="AB98" s="142"/>
      <c r="AC98" s="92"/>
      <c r="AD98" s="93"/>
      <c r="AE98" s="93"/>
      <c r="AF98" s="93"/>
      <c r="AG98" s="93"/>
      <c r="AH98" s="93"/>
      <c r="AI98" s="93"/>
      <c r="AJ98" s="93"/>
      <c r="AK98" s="93"/>
      <c r="AL98" s="94"/>
      <c r="AM98" s="80"/>
      <c r="AN98" s="81"/>
      <c r="AO98" s="81"/>
      <c r="AP98" s="103"/>
      <c r="AQ98" s="80"/>
      <c r="AR98" s="81"/>
      <c r="AS98" s="81"/>
      <c r="AT98" s="82"/>
    </row>
    <row r="99" spans="2:46" x14ac:dyDescent="0.25">
      <c r="B99" s="7"/>
      <c r="C99" s="62" t="str">
        <f>'Tournament Results Data'!$B$72</f>
        <v>Teams</v>
      </c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3" t="s">
        <v>6</v>
      </c>
      <c r="T99" s="64"/>
      <c r="U99" s="65"/>
      <c r="V99" s="63" t="s">
        <v>7</v>
      </c>
      <c r="W99" s="64"/>
      <c r="X99" s="65"/>
      <c r="Y99" s="164" t="s">
        <v>14</v>
      </c>
      <c r="Z99" s="156"/>
      <c r="AA99" s="156"/>
      <c r="AB99" s="157"/>
      <c r="AC99" s="63" t="s">
        <v>6</v>
      </c>
      <c r="AD99" s="64"/>
      <c r="AE99" s="65"/>
      <c r="AF99" s="63" t="s">
        <v>7</v>
      </c>
      <c r="AG99" s="64"/>
      <c r="AH99" s="65"/>
      <c r="AI99" s="164" t="s">
        <v>14</v>
      </c>
      <c r="AJ99" s="64"/>
      <c r="AK99" s="64"/>
      <c r="AL99" s="65"/>
      <c r="AM99" s="83"/>
      <c r="AN99" s="84"/>
      <c r="AO99" s="84"/>
      <c r="AP99" s="104"/>
      <c r="AQ99" s="83"/>
      <c r="AR99" s="84"/>
      <c r="AS99" s="84"/>
      <c r="AT99" s="85"/>
    </row>
    <row r="100" spans="2:46" ht="25.5" customHeight="1" x14ac:dyDescent="0.25">
      <c r="B100" s="8"/>
      <c r="C100" s="110">
        <f>'Tournament Results Data'!B73</f>
        <v>0</v>
      </c>
      <c r="D100" s="110"/>
      <c r="E100" s="110"/>
      <c r="F100" s="110"/>
      <c r="G100" s="110"/>
      <c r="H100" s="110"/>
      <c r="I100" s="110">
        <f>'Tournament Results Data'!H73</f>
        <v>0</v>
      </c>
      <c r="J100" s="110"/>
      <c r="K100" s="110"/>
      <c r="L100" s="110"/>
      <c r="M100" s="110"/>
      <c r="N100" s="110"/>
      <c r="O100" s="110"/>
      <c r="P100" s="110"/>
      <c r="Q100" s="110"/>
      <c r="R100" s="110"/>
      <c r="S100" s="74"/>
      <c r="T100" s="75"/>
      <c r="U100" s="76"/>
      <c r="V100" s="74"/>
      <c r="W100" s="75"/>
      <c r="X100" s="76"/>
      <c r="Y100" s="66"/>
      <c r="Z100" s="67"/>
      <c r="AA100" s="67"/>
      <c r="AB100" s="68"/>
      <c r="AC100" s="74"/>
      <c r="AD100" s="75"/>
      <c r="AE100" s="76"/>
      <c r="AF100" s="74"/>
      <c r="AG100" s="75"/>
      <c r="AH100" s="76"/>
      <c r="AI100" s="66"/>
      <c r="AJ100" s="67"/>
      <c r="AK100" s="67"/>
      <c r="AL100" s="68"/>
      <c r="AM100" s="66"/>
      <c r="AN100" s="67"/>
      <c r="AO100" s="67"/>
      <c r="AP100" s="68"/>
      <c r="AQ100" s="63"/>
      <c r="AR100" s="64"/>
      <c r="AS100" s="64"/>
      <c r="AT100" s="115"/>
    </row>
    <row r="101" spans="2:46" ht="25.5" customHeight="1" x14ac:dyDescent="0.25">
      <c r="B101" s="8"/>
      <c r="C101" s="110">
        <f>'Tournament Results Data'!B74</f>
        <v>0</v>
      </c>
      <c r="D101" s="110"/>
      <c r="E101" s="110"/>
      <c r="F101" s="110"/>
      <c r="G101" s="110"/>
      <c r="H101" s="110"/>
      <c r="I101" s="110">
        <f>'Tournament Results Data'!H74</f>
        <v>0</v>
      </c>
      <c r="J101" s="110"/>
      <c r="K101" s="110"/>
      <c r="L101" s="110"/>
      <c r="M101" s="110"/>
      <c r="N101" s="110"/>
      <c r="O101" s="110"/>
      <c r="P101" s="110"/>
      <c r="Q101" s="110"/>
      <c r="R101" s="110"/>
      <c r="S101" s="74"/>
      <c r="T101" s="75"/>
      <c r="U101" s="76"/>
      <c r="V101" s="74"/>
      <c r="W101" s="75"/>
      <c r="X101" s="76"/>
      <c r="Y101" s="66"/>
      <c r="Z101" s="67"/>
      <c r="AA101" s="67"/>
      <c r="AB101" s="68"/>
      <c r="AC101" s="74"/>
      <c r="AD101" s="75"/>
      <c r="AE101" s="76"/>
      <c r="AF101" s="74"/>
      <c r="AG101" s="75"/>
      <c r="AH101" s="76"/>
      <c r="AI101" s="66"/>
      <c r="AJ101" s="67"/>
      <c r="AK101" s="67"/>
      <c r="AL101" s="68"/>
      <c r="AM101" s="66"/>
      <c r="AN101" s="67"/>
      <c r="AO101" s="67"/>
      <c r="AP101" s="68"/>
      <c r="AQ101" s="63"/>
      <c r="AR101" s="64"/>
      <c r="AS101" s="64"/>
      <c r="AT101" s="115"/>
    </row>
    <row r="102" spans="2:46" ht="25.5" customHeight="1" x14ac:dyDescent="0.25">
      <c r="B102" s="8"/>
      <c r="C102" s="110">
        <f>'Tournament Results Data'!B75</f>
        <v>0</v>
      </c>
      <c r="D102" s="110"/>
      <c r="E102" s="110"/>
      <c r="F102" s="110"/>
      <c r="G102" s="110"/>
      <c r="H102" s="110"/>
      <c r="I102" s="110">
        <f>'Tournament Results Data'!H75</f>
        <v>0</v>
      </c>
      <c r="J102" s="110"/>
      <c r="K102" s="110"/>
      <c r="L102" s="110"/>
      <c r="M102" s="110"/>
      <c r="N102" s="110"/>
      <c r="O102" s="110"/>
      <c r="P102" s="110"/>
      <c r="Q102" s="110"/>
      <c r="R102" s="110"/>
      <c r="S102" s="74"/>
      <c r="T102" s="75"/>
      <c r="U102" s="76"/>
      <c r="V102" s="74"/>
      <c r="W102" s="75"/>
      <c r="X102" s="76"/>
      <c r="Y102" s="66"/>
      <c r="Z102" s="67"/>
      <c r="AA102" s="67"/>
      <c r="AB102" s="68"/>
      <c r="AC102" s="74"/>
      <c r="AD102" s="75"/>
      <c r="AE102" s="76"/>
      <c r="AF102" s="74"/>
      <c r="AG102" s="75"/>
      <c r="AH102" s="76"/>
      <c r="AI102" s="66"/>
      <c r="AJ102" s="67"/>
      <c r="AK102" s="67"/>
      <c r="AL102" s="68"/>
      <c r="AM102" s="66"/>
      <c r="AN102" s="67"/>
      <c r="AO102" s="67"/>
      <c r="AP102" s="68"/>
      <c r="AQ102" s="63"/>
      <c r="AR102" s="64"/>
      <c r="AS102" s="64"/>
      <c r="AT102" s="115"/>
    </row>
    <row r="103" spans="2:46" x14ac:dyDescent="0.25">
      <c r="B103" s="7"/>
      <c r="C103" s="92"/>
      <c r="D103" s="94"/>
      <c r="E103" s="92"/>
      <c r="F103" s="93"/>
      <c r="G103" s="93"/>
      <c r="H103" s="93"/>
      <c r="I103" s="93"/>
      <c r="J103" s="93"/>
      <c r="K103" s="94"/>
      <c r="L103" s="92"/>
      <c r="M103" s="93"/>
      <c r="N103" s="93"/>
      <c r="O103" s="93"/>
      <c r="P103" s="93"/>
      <c r="Q103" s="93"/>
      <c r="R103" s="94"/>
      <c r="S103" s="92"/>
      <c r="T103" s="93"/>
      <c r="U103" s="93"/>
      <c r="V103" s="93"/>
      <c r="W103" s="93"/>
      <c r="X103" s="93"/>
      <c r="Y103" s="94"/>
      <c r="Z103" s="92"/>
      <c r="AA103" s="93"/>
      <c r="AB103" s="93"/>
      <c r="AC103" s="93"/>
      <c r="AD103" s="93"/>
      <c r="AE103" s="93"/>
      <c r="AF103" s="94"/>
      <c r="AG103" s="92"/>
      <c r="AH103" s="93"/>
      <c r="AI103" s="93"/>
      <c r="AJ103" s="93"/>
      <c r="AK103" s="93"/>
      <c r="AL103" s="93"/>
      <c r="AM103" s="94"/>
      <c r="AN103" s="92"/>
      <c r="AO103" s="93"/>
      <c r="AP103" s="93"/>
      <c r="AQ103" s="93"/>
      <c r="AR103" s="93"/>
      <c r="AS103" s="93"/>
      <c r="AT103" s="136"/>
    </row>
    <row r="104" spans="2:46" x14ac:dyDescent="0.25">
      <c r="B104" s="7"/>
      <c r="C104" s="63" t="s">
        <v>9</v>
      </c>
      <c r="D104" s="65"/>
      <c r="E104" s="63" t="str">
        <f>'Tournament Results Data'!D77</f>
        <v>8:30 AM</v>
      </c>
      <c r="F104" s="64"/>
      <c r="G104" s="64"/>
      <c r="H104" s="64"/>
      <c r="I104" s="64"/>
      <c r="J104" s="64"/>
      <c r="K104" s="65"/>
      <c r="L104" s="63" t="str">
        <f>'Tournament Results Data'!K77</f>
        <v>9:30 AM</v>
      </c>
      <c r="M104" s="64"/>
      <c r="N104" s="64"/>
      <c r="O104" s="64"/>
      <c r="P104" s="64"/>
      <c r="Q104" s="64"/>
      <c r="R104" s="65"/>
      <c r="S104" s="63" t="str">
        <f>'Tournament Results Data'!R77</f>
        <v>ASAP</v>
      </c>
      <c r="T104" s="64"/>
      <c r="U104" s="64"/>
      <c r="V104" s="64"/>
      <c r="W104" s="64"/>
      <c r="X104" s="64"/>
      <c r="Y104" s="65"/>
      <c r="Z104" s="63" t="str">
        <f>'Tournament Results Data'!Y77</f>
        <v>ASAP</v>
      </c>
      <c r="AA104" s="64"/>
      <c r="AB104" s="64"/>
      <c r="AC104" s="64"/>
      <c r="AD104" s="64"/>
      <c r="AE104" s="64"/>
      <c r="AF104" s="65"/>
      <c r="AG104" s="63" t="str">
        <f>'Tournament Results Data'!AF77</f>
        <v>ASAP</v>
      </c>
      <c r="AH104" s="64"/>
      <c r="AI104" s="64"/>
      <c r="AJ104" s="64"/>
      <c r="AK104" s="64"/>
      <c r="AL104" s="64"/>
      <c r="AM104" s="65"/>
      <c r="AN104" s="63" t="str">
        <f>'Tournament Results Data'!AM77</f>
        <v>ASAP</v>
      </c>
      <c r="AO104" s="64"/>
      <c r="AP104" s="64"/>
      <c r="AQ104" s="64"/>
      <c r="AR104" s="64"/>
      <c r="AS104" s="64"/>
      <c r="AT104" s="115"/>
    </row>
    <row r="105" spans="2:46" x14ac:dyDescent="0.25">
      <c r="B105" s="7"/>
      <c r="C105" s="63" t="s">
        <v>13</v>
      </c>
      <c r="D105" s="65"/>
      <c r="E105" s="63" t="str">
        <f>'Tournament Results Data'!D78</f>
        <v>1</v>
      </c>
      <c r="F105" s="64"/>
      <c r="G105" s="64"/>
      <c r="H105" s="64"/>
      <c r="I105" s="64"/>
      <c r="J105" s="64"/>
      <c r="K105" s="65"/>
      <c r="L105" s="63" t="str">
        <f>'Tournament Results Data'!K78</f>
        <v>2</v>
      </c>
      <c r="M105" s="64"/>
      <c r="N105" s="64"/>
      <c r="O105" s="64"/>
      <c r="P105" s="64"/>
      <c r="Q105" s="64"/>
      <c r="R105" s="65"/>
      <c r="S105" s="63" t="str">
        <f>'Tournament Results Data'!R78</f>
        <v>3</v>
      </c>
      <c r="T105" s="64"/>
      <c r="U105" s="64"/>
      <c r="V105" s="64"/>
      <c r="W105" s="64"/>
      <c r="X105" s="64"/>
      <c r="Y105" s="65"/>
      <c r="Z105" s="63" t="str">
        <f>'Tournament Results Data'!Y78</f>
        <v>4</v>
      </c>
      <c r="AA105" s="64"/>
      <c r="AB105" s="64"/>
      <c r="AC105" s="64"/>
      <c r="AD105" s="64"/>
      <c r="AE105" s="64"/>
      <c r="AF105" s="65"/>
      <c r="AG105" s="63" t="str">
        <f>'Tournament Results Data'!AF78</f>
        <v>5</v>
      </c>
      <c r="AH105" s="64"/>
      <c r="AI105" s="64"/>
      <c r="AJ105" s="64"/>
      <c r="AK105" s="64"/>
      <c r="AL105" s="64"/>
      <c r="AM105" s="65"/>
      <c r="AN105" s="63" t="str">
        <f>'Tournament Results Data'!AM78</f>
        <v>6</v>
      </c>
      <c r="AO105" s="64"/>
      <c r="AP105" s="64"/>
      <c r="AQ105" s="64"/>
      <c r="AR105" s="64"/>
      <c r="AS105" s="64"/>
      <c r="AT105" s="115"/>
    </row>
    <row r="106" spans="2:46" x14ac:dyDescent="0.25">
      <c r="B106" s="7"/>
      <c r="C106" s="63" t="s">
        <v>16</v>
      </c>
      <c r="D106" s="65"/>
      <c r="E106" s="63" t="str">
        <f>'Tournament Results Data'!D79</f>
        <v>1 vs 3 (2)</v>
      </c>
      <c r="F106" s="64"/>
      <c r="G106" s="64"/>
      <c r="H106" s="64"/>
      <c r="I106" s="64"/>
      <c r="J106" s="64"/>
      <c r="K106" s="65"/>
      <c r="L106" s="63" t="str">
        <f>'Tournament Results Data'!K79</f>
        <v>2 vs 3 (1)</v>
      </c>
      <c r="M106" s="64"/>
      <c r="N106" s="64"/>
      <c r="O106" s="64"/>
      <c r="P106" s="64"/>
      <c r="Q106" s="64"/>
      <c r="R106" s="65"/>
      <c r="S106" s="63" t="str">
        <f>'Tournament Results Data'!R79</f>
        <v>1 vs 2 (3)</v>
      </c>
      <c r="T106" s="64"/>
      <c r="U106" s="64"/>
      <c r="V106" s="64"/>
      <c r="W106" s="64"/>
      <c r="X106" s="64"/>
      <c r="Y106" s="65"/>
      <c r="Z106" s="63" t="str">
        <f>'Tournament Results Data'!Y79</f>
        <v>1 vs 2 (3)</v>
      </c>
      <c r="AA106" s="64"/>
      <c r="AB106" s="64"/>
      <c r="AC106" s="64"/>
      <c r="AD106" s="64"/>
      <c r="AE106" s="64"/>
      <c r="AF106" s="65"/>
      <c r="AG106" s="63" t="str">
        <f>'Tournament Results Data'!AF79</f>
        <v>2 vs 3 (1)</v>
      </c>
      <c r="AH106" s="64"/>
      <c r="AI106" s="64"/>
      <c r="AJ106" s="64"/>
      <c r="AK106" s="64"/>
      <c r="AL106" s="64"/>
      <c r="AM106" s="65"/>
      <c r="AN106" s="63" t="str">
        <f>'Tournament Results Data'!AM79</f>
        <v>1 vs 3 (2)</v>
      </c>
      <c r="AO106" s="64"/>
      <c r="AP106" s="64"/>
      <c r="AQ106" s="64"/>
      <c r="AR106" s="64"/>
      <c r="AS106" s="64"/>
      <c r="AT106" s="115"/>
    </row>
    <row r="107" spans="2:46" ht="21" customHeight="1" x14ac:dyDescent="0.25">
      <c r="B107" s="7"/>
      <c r="C107" s="63" t="s">
        <v>55</v>
      </c>
      <c r="D107" s="65"/>
      <c r="E107" s="138"/>
      <c r="F107" s="139"/>
      <c r="G107" s="139"/>
      <c r="H107" s="4" t="s">
        <v>15</v>
      </c>
      <c r="I107" s="128"/>
      <c r="J107" s="128"/>
      <c r="K107" s="137"/>
      <c r="L107" s="138"/>
      <c r="M107" s="139"/>
      <c r="N107" s="139"/>
      <c r="O107" s="4" t="s">
        <v>15</v>
      </c>
      <c r="P107" s="128"/>
      <c r="Q107" s="128"/>
      <c r="R107" s="137"/>
      <c r="S107" s="138"/>
      <c r="T107" s="139"/>
      <c r="U107" s="139"/>
      <c r="V107" s="4" t="s">
        <v>15</v>
      </c>
      <c r="W107" s="128"/>
      <c r="X107" s="128"/>
      <c r="Y107" s="137"/>
      <c r="Z107" s="138"/>
      <c r="AA107" s="139"/>
      <c r="AB107" s="139"/>
      <c r="AC107" s="4" t="s">
        <v>15</v>
      </c>
      <c r="AD107" s="128"/>
      <c r="AE107" s="128"/>
      <c r="AF107" s="137"/>
      <c r="AG107" s="138"/>
      <c r="AH107" s="139"/>
      <c r="AI107" s="139"/>
      <c r="AJ107" s="4" t="s">
        <v>15</v>
      </c>
      <c r="AK107" s="128"/>
      <c r="AL107" s="128"/>
      <c r="AM107" s="137"/>
      <c r="AN107" s="138"/>
      <c r="AO107" s="139"/>
      <c r="AP107" s="139"/>
      <c r="AQ107" s="4" t="s">
        <v>15</v>
      </c>
      <c r="AR107" s="128"/>
      <c r="AS107" s="128"/>
      <c r="AT107" s="140"/>
    </row>
    <row r="108" spans="2:46" ht="21" customHeight="1" x14ac:dyDescent="0.25">
      <c r="B108" s="7"/>
      <c r="C108" s="63" t="s">
        <v>56</v>
      </c>
      <c r="D108" s="65"/>
      <c r="E108" s="138"/>
      <c r="F108" s="139"/>
      <c r="G108" s="139"/>
      <c r="H108" s="4" t="s">
        <v>15</v>
      </c>
      <c r="I108" s="128"/>
      <c r="J108" s="128"/>
      <c r="K108" s="137"/>
      <c r="L108" s="138"/>
      <c r="M108" s="139"/>
      <c r="N108" s="139"/>
      <c r="O108" s="4" t="s">
        <v>15</v>
      </c>
      <c r="P108" s="128"/>
      <c r="Q108" s="128"/>
      <c r="R108" s="137"/>
      <c r="S108" s="138"/>
      <c r="T108" s="139"/>
      <c r="U108" s="139"/>
      <c r="V108" s="4" t="s">
        <v>15</v>
      </c>
      <c r="W108" s="128"/>
      <c r="X108" s="128"/>
      <c r="Y108" s="137"/>
      <c r="Z108" s="138"/>
      <c r="AA108" s="139"/>
      <c r="AB108" s="139"/>
      <c r="AC108" s="4" t="s">
        <v>15</v>
      </c>
      <c r="AD108" s="128"/>
      <c r="AE108" s="128"/>
      <c r="AF108" s="137"/>
      <c r="AG108" s="138"/>
      <c r="AH108" s="139"/>
      <c r="AI108" s="139"/>
      <c r="AJ108" s="4" t="s">
        <v>15</v>
      </c>
      <c r="AK108" s="128"/>
      <c r="AL108" s="128"/>
      <c r="AM108" s="137"/>
      <c r="AN108" s="138"/>
      <c r="AO108" s="139"/>
      <c r="AP108" s="139"/>
      <c r="AQ108" s="4" t="s">
        <v>15</v>
      </c>
      <c r="AR108" s="128"/>
      <c r="AS108" s="128"/>
      <c r="AT108" s="140"/>
    </row>
    <row r="109" spans="2:46" ht="21" customHeight="1" thickBot="1" x14ac:dyDescent="0.3">
      <c r="B109" s="9"/>
      <c r="C109" s="107" t="s">
        <v>57</v>
      </c>
      <c r="D109" s="108"/>
      <c r="E109" s="132"/>
      <c r="F109" s="133"/>
      <c r="G109" s="133"/>
      <c r="H109" s="11" t="s">
        <v>15</v>
      </c>
      <c r="I109" s="130"/>
      <c r="J109" s="130"/>
      <c r="K109" s="131"/>
      <c r="L109" s="132"/>
      <c r="M109" s="133"/>
      <c r="N109" s="133"/>
      <c r="O109" s="11" t="s">
        <v>15</v>
      </c>
      <c r="P109" s="130"/>
      <c r="Q109" s="130"/>
      <c r="R109" s="131"/>
      <c r="S109" s="132"/>
      <c r="T109" s="133"/>
      <c r="U109" s="133"/>
      <c r="V109" s="11" t="s">
        <v>15</v>
      </c>
      <c r="W109" s="130"/>
      <c r="X109" s="130"/>
      <c r="Y109" s="131"/>
      <c r="Z109" s="132"/>
      <c r="AA109" s="133"/>
      <c r="AB109" s="133"/>
      <c r="AC109" s="11" t="s">
        <v>15</v>
      </c>
      <c r="AD109" s="130"/>
      <c r="AE109" s="130"/>
      <c r="AF109" s="131"/>
      <c r="AG109" s="132"/>
      <c r="AH109" s="133"/>
      <c r="AI109" s="133"/>
      <c r="AJ109" s="11" t="s">
        <v>15</v>
      </c>
      <c r="AK109" s="130"/>
      <c r="AL109" s="130"/>
      <c r="AM109" s="131"/>
      <c r="AN109" s="132"/>
      <c r="AO109" s="133"/>
      <c r="AP109" s="133"/>
      <c r="AQ109" s="11" t="s">
        <v>15</v>
      </c>
      <c r="AR109" s="130"/>
      <c r="AS109" s="130"/>
      <c r="AT109" s="146"/>
    </row>
    <row r="110" spans="2:46" x14ac:dyDescent="0.25">
      <c r="B110" s="2"/>
      <c r="C110" s="2"/>
      <c r="D110" s="2"/>
      <c r="E110" s="14"/>
      <c r="F110" s="14"/>
      <c r="G110" s="14"/>
      <c r="H110" s="2"/>
      <c r="I110" s="15"/>
      <c r="J110" s="15"/>
      <c r="K110" s="15"/>
      <c r="L110" s="14"/>
      <c r="M110" s="14"/>
      <c r="N110" s="14"/>
      <c r="O110" s="2"/>
      <c r="P110" s="15"/>
      <c r="Q110" s="15"/>
      <c r="R110" s="15"/>
      <c r="S110" s="14"/>
      <c r="T110" s="14"/>
      <c r="U110" s="14"/>
      <c r="V110" s="2"/>
      <c r="W110" s="15"/>
      <c r="X110" s="15"/>
      <c r="Y110" s="15"/>
      <c r="Z110" s="14"/>
      <c r="AA110" s="14"/>
      <c r="AB110" s="14"/>
      <c r="AC110" s="2"/>
      <c r="AD110" s="15"/>
      <c r="AE110" s="15"/>
      <c r="AF110" s="15"/>
      <c r="AG110" s="14"/>
      <c r="AH110" s="14"/>
      <c r="AI110" s="14"/>
      <c r="AJ110" s="2"/>
      <c r="AK110" s="15"/>
      <c r="AL110" s="15"/>
      <c r="AM110" s="15"/>
      <c r="AN110" s="14"/>
      <c r="AO110" s="14"/>
      <c r="AP110" s="14"/>
      <c r="AQ110" s="2"/>
      <c r="AR110" s="15"/>
      <c r="AS110" s="15"/>
      <c r="AT110" s="15"/>
    </row>
    <row r="111" spans="2:46" x14ac:dyDescent="0.25">
      <c r="C111" s="5" t="str">
        <f>'Tournament Results Data'!B1</f>
        <v xml:space="preserve">Tournament:  </v>
      </c>
      <c r="D111" s="129">
        <f>'Tournament Results Data'!C1</f>
        <v>0</v>
      </c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</row>
    <row r="112" spans="2:46" x14ac:dyDescent="0.25">
      <c r="C112" s="5"/>
    </row>
    <row r="113" spans="1:48" x14ac:dyDescent="0.25">
      <c r="B113" s="135" t="str">
        <f>'Tournament Results Data'!B3</f>
        <v xml:space="preserve">Date:  </v>
      </c>
      <c r="C113" s="135"/>
      <c r="D113" s="160">
        <f>'Tournament Results Data'!C3</f>
        <v>0</v>
      </c>
      <c r="E113" s="160"/>
      <c r="F113" s="160"/>
    </row>
    <row r="114" spans="1:48" x14ac:dyDescent="0.25">
      <c r="C114" s="5"/>
    </row>
    <row r="115" spans="1:48" x14ac:dyDescent="0.25">
      <c r="C115" s="5" t="str">
        <f>'Tournament Results Data'!B5</f>
        <v xml:space="preserve">Site:  </v>
      </c>
      <c r="D115" s="129">
        <f>'Tournament Results Data'!C5</f>
        <v>0</v>
      </c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</row>
    <row r="117" spans="1:48" ht="17.399999999999999" x14ac:dyDescent="0.3">
      <c r="C117" s="167" t="s">
        <v>39</v>
      </c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</row>
    <row r="119" spans="1:48" ht="12.75" customHeight="1" x14ac:dyDescent="0.25">
      <c r="A119" s="147"/>
      <c r="B119" s="148"/>
      <c r="C119" s="148"/>
      <c r="D119" s="149"/>
      <c r="E119" s="31"/>
      <c r="F119" s="3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15" t="s">
        <v>58</v>
      </c>
      <c r="AD119" s="2"/>
      <c r="AE119" s="23"/>
    </row>
    <row r="120" spans="1:48" ht="12.75" customHeight="1" x14ac:dyDescent="0.25">
      <c r="A120" s="22"/>
      <c r="B120" s="20"/>
      <c r="C120" s="20"/>
      <c r="D120" s="27"/>
      <c r="E120" s="20"/>
      <c r="F120" s="20"/>
      <c r="G120" s="20"/>
      <c r="H120" s="12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"/>
      <c r="T120" s="2"/>
      <c r="U120" s="2"/>
      <c r="V120" s="2"/>
      <c r="W120" s="2"/>
      <c r="X120" s="2"/>
      <c r="Y120" s="2"/>
      <c r="Z120" s="2"/>
      <c r="AA120" s="15" t="s">
        <v>59</v>
      </c>
      <c r="AB120" s="2"/>
      <c r="AC120" s="15"/>
      <c r="AD120" s="2"/>
      <c r="AE120" s="23"/>
    </row>
    <row r="121" spans="1:48" ht="12.75" customHeight="1" x14ac:dyDescent="0.25">
      <c r="A121" s="22"/>
      <c r="B121" s="2"/>
      <c r="C121" s="2" t="s">
        <v>40</v>
      </c>
      <c r="D121" s="17"/>
      <c r="E121" s="10"/>
      <c r="F121" s="63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5"/>
      <c r="X121" s="2"/>
      <c r="Y121" s="2"/>
      <c r="Z121" s="2"/>
      <c r="AA121" s="2"/>
      <c r="AB121" s="2"/>
      <c r="AC121" s="2"/>
      <c r="AD121" s="2"/>
      <c r="AE121" s="23"/>
    </row>
    <row r="122" spans="1:48" ht="12.75" customHeight="1" x14ac:dyDescent="0.25">
      <c r="A122" s="22"/>
      <c r="B122" s="20"/>
      <c r="C122" s="20"/>
      <c r="D122" s="27"/>
      <c r="E122" s="20"/>
      <c r="F122"/>
      <c r="G122"/>
      <c r="H122"/>
      <c r="I122"/>
      <c r="J122"/>
      <c r="K122"/>
      <c r="L122" s="152"/>
      <c r="M122" s="153"/>
      <c r="N122" s="4" t="s">
        <v>15</v>
      </c>
      <c r="O122" s="110"/>
      <c r="P122" s="154"/>
      <c r="Q122"/>
      <c r="R122"/>
      <c r="S122"/>
      <c r="T122"/>
      <c r="U122"/>
      <c r="V122"/>
      <c r="W122" s="32"/>
      <c r="X122" s="19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V122" s="2"/>
    </row>
    <row r="123" spans="1:48" ht="12.75" customHeight="1" x14ac:dyDescent="0.25">
      <c r="A123" s="25"/>
      <c r="B123" s="10"/>
      <c r="C123" s="24"/>
      <c r="D123" s="29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V123" s="30"/>
    </row>
    <row r="124" spans="1:48" ht="12.75" customHeight="1" x14ac:dyDescent="0.25">
      <c r="A124" s="147"/>
      <c r="B124" s="148"/>
      <c r="C124" s="148"/>
      <c r="D124" s="149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8" ht="12.75" customHeight="1" x14ac:dyDescent="0.25">
      <c r="A125" s="22"/>
      <c r="B125" s="20"/>
      <c r="C125" s="20"/>
      <c r="D125" s="20"/>
      <c r="E125" s="20"/>
      <c r="F125" s="20"/>
      <c r="G125" s="20"/>
      <c r="H125" s="12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"/>
      <c r="T125" s="2"/>
      <c r="U125" s="2"/>
      <c r="V125" s="2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8" ht="12.75" customHeight="1" x14ac:dyDescent="0.25">
      <c r="A126" s="2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8" ht="12.75" customHeight="1" x14ac:dyDescent="0.25">
      <c r="A127" s="147"/>
      <c r="B127" s="148"/>
      <c r="C127" s="148"/>
      <c r="D127" s="149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8" ht="12.75" customHeight="1" x14ac:dyDescent="0.25">
      <c r="A128" s="22"/>
      <c r="B128" s="20"/>
      <c r="C128" s="20"/>
      <c r="D128" s="26"/>
      <c r="E128" s="20"/>
      <c r="F128" s="20"/>
      <c r="G128" s="20"/>
      <c r="H128" s="12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"/>
      <c r="T128" s="2"/>
      <c r="U128" s="2"/>
      <c r="V128" s="2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8" ht="12.75" customHeight="1" x14ac:dyDescent="0.25">
      <c r="A129" s="22"/>
      <c r="B129" s="2"/>
      <c r="C129" s="23" t="s">
        <v>41</v>
      </c>
      <c r="D129" s="28"/>
      <c r="E129" s="24"/>
      <c r="F129" s="63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5"/>
      <c r="X129" s="1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V129" s="1"/>
    </row>
    <row r="130" spans="1:48" ht="12.75" customHeight="1" x14ac:dyDescent="0.25">
      <c r="A130" s="22"/>
      <c r="B130" s="2"/>
      <c r="C130" s="2"/>
      <c r="D130" s="17"/>
      <c r="E130" s="2"/>
      <c r="F130"/>
      <c r="G130"/>
      <c r="H130"/>
      <c r="I130"/>
      <c r="J130"/>
      <c r="K130"/>
      <c r="L130" s="159"/>
      <c r="M130" s="156"/>
      <c r="N130" s="4" t="s">
        <v>15</v>
      </c>
      <c r="O130" s="156"/>
      <c r="P130" s="157"/>
      <c r="Q130"/>
      <c r="R130"/>
      <c r="S130"/>
      <c r="T130"/>
      <c r="U130"/>
      <c r="V130"/>
      <c r="W130" s="2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8" ht="12.75" customHeight="1" x14ac:dyDescent="0.25">
      <c r="A131" s="25"/>
      <c r="B131" s="10"/>
      <c r="C131" s="10"/>
      <c r="D131" s="1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3"/>
    </row>
    <row r="132" spans="1:48" ht="12.75" customHeight="1" x14ac:dyDescent="0.25">
      <c r="A132" s="147"/>
      <c r="B132" s="148"/>
      <c r="C132" s="148"/>
      <c r="D132" s="149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3"/>
    </row>
    <row r="133" spans="1:48" ht="12.75" customHeight="1" x14ac:dyDescent="0.25">
      <c r="A133" s="22"/>
      <c r="B133" s="20"/>
      <c r="C133" s="20"/>
      <c r="D133" s="20"/>
      <c r="E133" s="20"/>
      <c r="F133" s="20"/>
      <c r="G133" s="20"/>
      <c r="H133" s="12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3"/>
    </row>
    <row r="134" spans="1:48" ht="12.75" customHeight="1" x14ac:dyDescent="0.25">
      <c r="A134" s="147"/>
      <c r="B134" s="148"/>
      <c r="C134" s="148"/>
      <c r="D134" s="149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/>
      <c r="X134" s="2"/>
      <c r="Y134" s="2"/>
      <c r="Z134" s="2"/>
      <c r="AA134" s="2"/>
      <c r="AB134" s="2"/>
      <c r="AC134" s="2"/>
      <c r="AD134" s="2"/>
      <c r="AE134" s="23"/>
    </row>
    <row r="135" spans="1:48" ht="12.75" customHeight="1" x14ac:dyDescent="0.25">
      <c r="A135" s="22"/>
      <c r="B135" s="20"/>
      <c r="C135" s="20"/>
      <c r="D135" s="26"/>
      <c r="E135" s="20"/>
      <c r="F135" s="20"/>
      <c r="G135" s="20"/>
      <c r="H135" s="12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"/>
      <c r="T135" s="2"/>
      <c r="U135" s="2"/>
      <c r="V135" s="2"/>
      <c r="W135"/>
      <c r="X135" s="2"/>
      <c r="Y135" s="2"/>
      <c r="Z135" s="2"/>
      <c r="AA135" s="2"/>
      <c r="AB135" s="2"/>
      <c r="AC135" s="2"/>
      <c r="AD135" s="2"/>
      <c r="AE135" s="23"/>
    </row>
    <row r="136" spans="1:48" ht="12.75" customHeight="1" x14ac:dyDescent="0.25">
      <c r="A136" s="22"/>
      <c r="B136" s="2"/>
      <c r="C136" s="23" t="s">
        <v>42</v>
      </c>
      <c r="D136" s="28"/>
      <c r="E136" s="24"/>
      <c r="F136" s="63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5"/>
      <c r="X136" s="2"/>
      <c r="Y136" s="2"/>
      <c r="Z136" s="2"/>
      <c r="AA136" s="2"/>
      <c r="AB136" s="2"/>
      <c r="AC136" s="2"/>
      <c r="AD136" s="2"/>
      <c r="AE136" s="23"/>
    </row>
    <row r="137" spans="1:48" ht="12.75" customHeight="1" x14ac:dyDescent="0.25">
      <c r="A137" s="22"/>
      <c r="B137" s="2"/>
      <c r="C137" s="2"/>
      <c r="D137" s="17"/>
      <c r="E137" s="2"/>
      <c r="F137"/>
      <c r="G137"/>
      <c r="H137"/>
      <c r="I137"/>
      <c r="J137"/>
      <c r="K137"/>
      <c r="L137" s="159"/>
      <c r="M137" s="156"/>
      <c r="N137" s="4" t="s">
        <v>15</v>
      </c>
      <c r="O137" s="156"/>
      <c r="P137" s="157"/>
      <c r="Q137"/>
      <c r="R137"/>
      <c r="S137"/>
      <c r="T137"/>
      <c r="U137"/>
      <c r="V137"/>
      <c r="W137" s="2"/>
      <c r="X137" s="2"/>
      <c r="Y137" s="2"/>
      <c r="Z137" s="2"/>
      <c r="AA137" s="2"/>
      <c r="AB137" s="2"/>
      <c r="AC137" s="2"/>
      <c r="AD137" s="2"/>
      <c r="AE137" s="23"/>
    </row>
    <row r="138" spans="1:48" ht="12.75" customHeight="1" x14ac:dyDescent="0.25">
      <c r="A138" s="25"/>
      <c r="B138" s="10"/>
      <c r="C138" s="10"/>
      <c r="D138" s="16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3"/>
    </row>
    <row r="139" spans="1:48" ht="12.75" customHeight="1" x14ac:dyDescent="0.25">
      <c r="A139" s="147"/>
      <c r="B139" s="148"/>
      <c r="C139" s="148"/>
      <c r="D139" s="14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3"/>
      <c r="Y139" s="23"/>
      <c r="Z139" s="23"/>
      <c r="AA139" s="23"/>
      <c r="AB139" s="23"/>
      <c r="AC139" s="23"/>
      <c r="AD139" s="23"/>
      <c r="AE139" s="23"/>
    </row>
    <row r="140" spans="1:48" ht="12.75" customHeight="1" x14ac:dyDescent="0.25">
      <c r="A140" s="31"/>
      <c r="B140" s="31"/>
      <c r="C140" s="31"/>
      <c r="D140" s="3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3"/>
      <c r="Y140" s="23"/>
      <c r="Z140" s="23"/>
      <c r="AA140" s="23"/>
      <c r="AB140" s="23"/>
      <c r="AC140" s="23"/>
      <c r="AD140" s="23"/>
      <c r="AE140" s="23"/>
    </row>
    <row r="141" spans="1:48" ht="12.75" customHeight="1" x14ac:dyDescent="0.25">
      <c r="A141" s="31"/>
      <c r="C141" s="5" t="str">
        <f>'Tournament Results Data'!B1</f>
        <v xml:space="preserve">Tournament:  </v>
      </c>
      <c r="D141" s="129">
        <f>'Tournament Results Data'!C1</f>
        <v>0</v>
      </c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23"/>
      <c r="AD141" s="23"/>
      <c r="AE141" s="23"/>
      <c r="AI141" s="160">
        <f>'Tournament Results Data'!$C$3</f>
        <v>0</v>
      </c>
      <c r="AJ141" s="161"/>
      <c r="AK141" s="161"/>
      <c r="AL141" s="161"/>
      <c r="AM141" s="161"/>
      <c r="AN141" s="161"/>
      <c r="AO141" s="161"/>
      <c r="AP141" s="161"/>
    </row>
    <row r="142" spans="1:48" ht="12.75" customHeight="1" x14ac:dyDescent="0.25">
      <c r="A142" s="31"/>
      <c r="C142" s="5"/>
      <c r="AC142" s="23"/>
      <c r="AD142" s="23"/>
      <c r="AE142" s="23"/>
    </row>
    <row r="143" spans="1:48" ht="12.75" customHeight="1" x14ac:dyDescent="0.25">
      <c r="A143" s="31"/>
      <c r="B143" s="135" t="str">
        <f>'Tournament Results Data'!B5</f>
        <v xml:space="preserve">Site:  </v>
      </c>
      <c r="C143" s="135"/>
      <c r="D143" s="129">
        <f>'Tournament Results Data'!$C$5</f>
        <v>0</v>
      </c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23"/>
      <c r="AD143" s="23"/>
      <c r="AE143" s="23"/>
    </row>
    <row r="144" spans="1:48" ht="12.75" customHeight="1" x14ac:dyDescent="0.25">
      <c r="A144" s="31"/>
      <c r="C144" s="5"/>
      <c r="AC144" s="23"/>
      <c r="AD144" s="23"/>
      <c r="AE144" s="23"/>
    </row>
    <row r="145" spans="1:46" ht="17.399999999999999" x14ac:dyDescent="0.3">
      <c r="A145" s="168" t="s">
        <v>60</v>
      </c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</row>
    <row r="146" spans="1:46" ht="12.75" customHeight="1" x14ac:dyDescent="0.25">
      <c r="B146"/>
      <c r="C146"/>
      <c r="D14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3"/>
    </row>
    <row r="147" spans="1:46" ht="12.75" customHeight="1" x14ac:dyDescent="0.25">
      <c r="B147"/>
      <c r="C147"/>
      <c r="D14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3"/>
    </row>
    <row r="148" spans="1:46" ht="12.75" customHeight="1" x14ac:dyDescent="0.25">
      <c r="B148"/>
      <c r="C148"/>
      <c r="D14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3"/>
    </row>
    <row r="149" spans="1:46" ht="12.75" customHeight="1" x14ac:dyDescent="0.25">
      <c r="B149"/>
      <c r="C149"/>
      <c r="D149"/>
      <c r="E149"/>
      <c r="F149" s="63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5"/>
      <c r="X149" s="2"/>
      <c r="Y149" s="2"/>
      <c r="Z149" s="2"/>
      <c r="AA149" s="2"/>
      <c r="AB149" s="2"/>
      <c r="AC149" s="2"/>
      <c r="AD149" s="2"/>
      <c r="AE149" s="23"/>
    </row>
    <row r="150" spans="1:46" ht="12.75" customHeight="1" x14ac:dyDescent="0.25">
      <c r="B150"/>
      <c r="C150"/>
      <c r="D150"/>
      <c r="E150"/>
      <c r="F150"/>
      <c r="G150"/>
      <c r="H150"/>
      <c r="I150"/>
      <c r="J150"/>
      <c r="K150" t="s">
        <v>88</v>
      </c>
      <c r="L150"/>
      <c r="M150"/>
      <c r="N150"/>
      <c r="O150"/>
      <c r="P150"/>
      <c r="Q150"/>
      <c r="R150"/>
      <c r="S150"/>
      <c r="T150"/>
      <c r="U150"/>
      <c r="V150"/>
      <c r="W150" s="17"/>
      <c r="X150" s="2"/>
      <c r="Y150" s="2"/>
      <c r="Z150" s="2"/>
      <c r="AA150" s="2"/>
      <c r="AB150" s="2"/>
      <c r="AC150" s="2"/>
      <c r="AD150" s="2"/>
      <c r="AE150" s="23"/>
    </row>
    <row r="151" spans="1:46" ht="12.75" customHeight="1" x14ac:dyDescent="0.25">
      <c r="B151"/>
      <c r="C151"/>
      <c r="D151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8"/>
      <c r="X151" s="23"/>
      <c r="Y151" s="23"/>
      <c r="Z151" s="23"/>
      <c r="AA151" s="23"/>
      <c r="AB151" s="23"/>
      <c r="AC151" s="23"/>
      <c r="AD151" s="23"/>
      <c r="AE151" s="23"/>
    </row>
    <row r="152" spans="1:46" ht="12.75" customHeight="1" x14ac:dyDescent="0.25">
      <c r="B152"/>
      <c r="C152"/>
      <c r="D15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17"/>
      <c r="X152" s="2"/>
      <c r="Y152" s="2"/>
      <c r="Z152" s="2"/>
      <c r="AA152" s="2"/>
      <c r="AB152" s="2"/>
      <c r="AC152" s="2"/>
      <c r="AD152" s="2"/>
      <c r="AE152" s="23"/>
    </row>
    <row r="153" spans="1:46" ht="12.75" customHeight="1" x14ac:dyDescent="0.25">
      <c r="A153" s="22"/>
      <c r="B153" s="20"/>
      <c r="C153" s="20"/>
      <c r="D153" s="20"/>
      <c r="E153" s="20"/>
      <c r="F153" s="20"/>
      <c r="G153" s="20"/>
      <c r="H153" s="12"/>
      <c r="I153" s="21"/>
      <c r="J153" s="41" t="s">
        <v>52</v>
      </c>
      <c r="K153" s="41"/>
      <c r="L153" s="41"/>
      <c r="M153" s="41"/>
      <c r="N153" s="41"/>
      <c r="O153" s="21"/>
      <c r="P153" s="21"/>
      <c r="Q153" s="21"/>
      <c r="R153" s="21"/>
      <c r="S153" s="2"/>
      <c r="T153" s="2"/>
      <c r="U153" s="2"/>
      <c r="V153" s="2"/>
      <c r="W153" s="17"/>
      <c r="X153" s="10"/>
      <c r="Y153" s="63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5"/>
    </row>
    <row r="154" spans="1:46" ht="12.75" customHeight="1" x14ac:dyDescent="0.25">
      <c r="A154" s="2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17"/>
      <c r="X154" s="2"/>
      <c r="Y154" s="143"/>
      <c r="Z154" s="141"/>
      <c r="AA154" s="10" t="s">
        <v>15</v>
      </c>
      <c r="AB154" s="141"/>
      <c r="AC154" s="142"/>
      <c r="AD154" s="21" t="s">
        <v>37</v>
      </c>
      <c r="AE154" s="143"/>
      <c r="AF154" s="141"/>
      <c r="AG154" s="10" t="s">
        <v>15</v>
      </c>
      <c r="AH154" s="141"/>
      <c r="AI154" s="142"/>
      <c r="AJ154" s="21" t="s">
        <v>37</v>
      </c>
      <c r="AK154" s="143"/>
      <c r="AL154" s="141"/>
      <c r="AM154" s="10" t="s">
        <v>15</v>
      </c>
      <c r="AN154" s="144"/>
      <c r="AO154" s="145"/>
    </row>
    <row r="155" spans="1:46" ht="12.75" customHeight="1" x14ac:dyDescent="0.25">
      <c r="A155" s="147"/>
      <c r="B155" s="148"/>
      <c r="C155" s="148"/>
      <c r="D155" s="149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17"/>
      <c r="X155" s="2"/>
      <c r="Y155" s="2"/>
      <c r="Z155" s="2"/>
      <c r="AA155" s="2"/>
      <c r="AB155" s="2"/>
      <c r="AC155" s="2"/>
      <c r="AD155" s="2"/>
      <c r="AE155" s="23"/>
    </row>
    <row r="156" spans="1:46" ht="12.75" customHeight="1" x14ac:dyDescent="0.25">
      <c r="A156" s="22"/>
      <c r="B156" s="2"/>
      <c r="C156" s="23"/>
      <c r="D156" s="28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8"/>
      <c r="X156" s="23"/>
      <c r="Y156" s="23"/>
      <c r="Z156" s="23"/>
      <c r="AA156" s="23"/>
      <c r="AB156" s="23"/>
      <c r="AC156" s="23"/>
      <c r="AD156" s="23"/>
      <c r="AE156" s="23"/>
    </row>
    <row r="157" spans="1:46" ht="12.75" customHeight="1" x14ac:dyDescent="0.25">
      <c r="A157" s="22"/>
      <c r="B157" s="2"/>
      <c r="C157" s="23" t="s">
        <v>89</v>
      </c>
      <c r="D157" s="28"/>
      <c r="E157" s="24"/>
      <c r="F157" s="63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5"/>
      <c r="X157" s="23"/>
      <c r="Y157" s="23"/>
      <c r="Z157" s="23"/>
      <c r="AA157" s="23"/>
      <c r="AB157" s="23"/>
      <c r="AC157" s="23"/>
      <c r="AD157" s="23"/>
      <c r="AE157" s="23"/>
    </row>
    <row r="158" spans="1:46" ht="12.75" customHeight="1" x14ac:dyDescent="0.25">
      <c r="A158" s="22"/>
      <c r="B158" s="2"/>
      <c r="C158" s="2"/>
      <c r="D158" s="17"/>
      <c r="E158" s="2"/>
      <c r="F158" s="143"/>
      <c r="G158" s="141"/>
      <c r="H158" s="10" t="s">
        <v>15</v>
      </c>
      <c r="I158" s="141"/>
      <c r="J158" s="142"/>
      <c r="K158" s="21" t="s">
        <v>37</v>
      </c>
      <c r="L158" s="143"/>
      <c r="M158" s="141"/>
      <c r="N158" s="10" t="s">
        <v>15</v>
      </c>
      <c r="O158" s="141"/>
      <c r="P158" s="142"/>
      <c r="Q158" s="21" t="s">
        <v>37</v>
      </c>
      <c r="R158" s="143"/>
      <c r="S158" s="141"/>
      <c r="T158" s="10" t="s">
        <v>15</v>
      </c>
      <c r="U158" s="144"/>
      <c r="V158" s="145"/>
      <c r="W158" s="2"/>
      <c r="X158" s="2"/>
      <c r="Y158" s="2"/>
      <c r="Z158" s="2"/>
      <c r="AA158" s="2"/>
      <c r="AB158" s="2"/>
      <c r="AC158" s="2"/>
      <c r="AD158" s="2"/>
      <c r="AE158" s="23"/>
    </row>
    <row r="159" spans="1:46" ht="12.75" customHeight="1" x14ac:dyDescent="0.25">
      <c r="A159" s="22"/>
      <c r="B159" s="20"/>
      <c r="C159" s="20"/>
      <c r="D159" s="27"/>
      <c r="E159" s="20"/>
      <c r="F159" s="20"/>
      <c r="G159" s="20"/>
      <c r="H159" s="12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3"/>
    </row>
    <row r="160" spans="1:46" ht="12.75" customHeight="1" x14ac:dyDescent="0.25">
      <c r="A160" s="147"/>
      <c r="B160" s="148"/>
      <c r="C160" s="148"/>
      <c r="D160" s="149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3"/>
    </row>
    <row r="161" spans="2:47" ht="12.75" customHeight="1" x14ac:dyDescent="0.25">
      <c r="B161" s="20"/>
      <c r="C161" s="20"/>
      <c r="D161" s="20"/>
      <c r="E161" s="20"/>
      <c r="F161" s="20"/>
      <c r="G161" s="20"/>
      <c r="H161" s="21" t="s">
        <v>90</v>
      </c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18"/>
    </row>
    <row r="162" spans="2:47" ht="12.75" customHeight="1" x14ac:dyDescent="0.25"/>
    <row r="163" spans="2:47" ht="12.75" customHeight="1" x14ac:dyDescent="0.25"/>
    <row r="164" spans="2:47" ht="12.75" customHeight="1" x14ac:dyDescent="0.25"/>
    <row r="165" spans="2:47" ht="12.75" customHeight="1" x14ac:dyDescent="0.25">
      <c r="B165" s="31"/>
      <c r="C165" s="135" t="str">
        <f>'Tournament Results Data'!$B$1</f>
        <v xml:space="preserve">Tournament:  </v>
      </c>
      <c r="D165" s="135"/>
      <c r="E165" s="129">
        <f>'Tournament Results Data'!$C$1</f>
        <v>0</v>
      </c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23"/>
      <c r="AE165" s="23"/>
      <c r="AF165" s="23"/>
      <c r="AJ165" s="160">
        <f>'Tournament Results Data'!$C$3</f>
        <v>0</v>
      </c>
      <c r="AK165" s="161"/>
      <c r="AL165" s="161"/>
      <c r="AM165" s="161"/>
      <c r="AN165" s="161"/>
      <c r="AO165" s="161"/>
      <c r="AP165" s="161"/>
      <c r="AQ165" s="161"/>
      <c r="AU165" s="1"/>
    </row>
    <row r="166" spans="2:47" x14ac:dyDescent="0.25">
      <c r="B166" s="31"/>
      <c r="C166" s="3"/>
      <c r="D166" s="5"/>
      <c r="AD166" s="23"/>
      <c r="AE166" s="23"/>
      <c r="AF166" s="23"/>
      <c r="AU166" s="1"/>
    </row>
    <row r="167" spans="2:47" x14ac:dyDescent="0.25">
      <c r="B167" s="31"/>
      <c r="C167" s="135" t="str">
        <f>'Tournament Results Data'!$B$5</f>
        <v xml:space="preserve">Site:  </v>
      </c>
      <c r="D167" s="135"/>
      <c r="E167" s="129">
        <f>'Tournament Results Data'!$C$5</f>
        <v>0</v>
      </c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23"/>
      <c r="AE167" s="23"/>
      <c r="AF167" s="23"/>
      <c r="AU167" s="1"/>
    </row>
    <row r="168" spans="2:47" x14ac:dyDescent="0.25">
      <c r="B168" s="31"/>
      <c r="C168" s="3"/>
      <c r="D168" s="5"/>
      <c r="AD168" s="23"/>
      <c r="AE168" s="23"/>
      <c r="AF168" s="23"/>
      <c r="AU168" s="1"/>
    </row>
    <row r="169" spans="2:47" ht="17.399999999999999" x14ac:dyDescent="0.3">
      <c r="B169" s="168" t="s">
        <v>61</v>
      </c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54"/>
    </row>
    <row r="170" spans="2:47" x14ac:dyDescent="0.25">
      <c r="B170"/>
      <c r="C170"/>
      <c r="D170"/>
      <c r="E1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3"/>
      <c r="AU170" s="1"/>
    </row>
    <row r="171" spans="2:47" x14ac:dyDescent="0.25">
      <c r="B171"/>
      <c r="C171"/>
      <c r="D171"/>
      <c r="E17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3"/>
      <c r="AU171" s="1"/>
    </row>
    <row r="172" spans="2:47" x14ac:dyDescent="0.25">
      <c r="B172"/>
      <c r="C172"/>
      <c r="D172"/>
      <c r="E17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3"/>
      <c r="AU172" s="1"/>
    </row>
    <row r="173" spans="2:47" x14ac:dyDescent="0.25">
      <c r="B173"/>
      <c r="C173"/>
      <c r="D173"/>
      <c r="E173"/>
      <c r="F173"/>
      <c r="G173" s="63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5"/>
      <c r="Y173" s="2"/>
      <c r="Z173" s="2"/>
      <c r="AA173" s="2"/>
      <c r="AB173" s="2"/>
      <c r="AC173" s="2"/>
      <c r="AD173" s="2"/>
      <c r="AE173" s="2"/>
      <c r="AF173" s="23"/>
      <c r="AU173" s="1"/>
    </row>
    <row r="174" spans="2:47" x14ac:dyDescent="0.25">
      <c r="B174"/>
      <c r="C174"/>
      <c r="D174"/>
      <c r="E174"/>
      <c r="F174"/>
      <c r="G174"/>
      <c r="H174"/>
      <c r="I174"/>
      <c r="J174"/>
      <c r="K174"/>
      <c r="L174" t="s">
        <v>88</v>
      </c>
      <c r="M174"/>
      <c r="N174"/>
      <c r="O174"/>
      <c r="P174"/>
      <c r="Q174"/>
      <c r="R174"/>
      <c r="S174"/>
      <c r="T174"/>
      <c r="U174"/>
      <c r="V174"/>
      <c r="W174"/>
      <c r="X174" s="17"/>
      <c r="Y174" s="2"/>
      <c r="Z174" s="2"/>
      <c r="AA174" s="2"/>
      <c r="AB174" s="2"/>
      <c r="AC174" s="2"/>
      <c r="AD174" s="2"/>
      <c r="AE174" s="2"/>
      <c r="AF174" s="23"/>
      <c r="AU174" s="1"/>
    </row>
    <row r="175" spans="2:47" x14ac:dyDescent="0.25">
      <c r="B175"/>
      <c r="C175"/>
      <c r="D175"/>
      <c r="E175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8"/>
      <c r="Y175" s="23"/>
      <c r="Z175" s="23"/>
      <c r="AA175" s="23"/>
      <c r="AB175" s="23"/>
      <c r="AC175" s="23"/>
      <c r="AD175" s="23"/>
      <c r="AE175" s="23"/>
      <c r="AF175" s="23"/>
      <c r="AU175" s="1"/>
    </row>
    <row r="176" spans="2:47" x14ac:dyDescent="0.25">
      <c r="B176"/>
      <c r="C176"/>
      <c r="D176"/>
      <c r="E17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7"/>
      <c r="Y176" s="2"/>
      <c r="Z176" s="2"/>
      <c r="AA176" s="2"/>
      <c r="AB176" s="2"/>
      <c r="AC176" s="2"/>
      <c r="AD176" s="2"/>
      <c r="AE176" s="2"/>
      <c r="AF176" s="23"/>
      <c r="AU176" s="1"/>
    </row>
    <row r="177" spans="2:47" x14ac:dyDescent="0.25">
      <c r="B177" s="22"/>
      <c r="C177" s="20"/>
      <c r="D177" s="20"/>
      <c r="E177" s="20"/>
      <c r="F177" s="20"/>
      <c r="G177" s="20"/>
      <c r="H177" s="20"/>
      <c r="I177" s="12"/>
      <c r="J177" s="21"/>
      <c r="K177" s="41" t="s">
        <v>53</v>
      </c>
      <c r="L177" s="41"/>
      <c r="M177" s="41"/>
      <c r="N177" s="41"/>
      <c r="O177" s="41"/>
      <c r="P177" s="21"/>
      <c r="Q177" s="21"/>
      <c r="R177" s="21"/>
      <c r="S177" s="21"/>
      <c r="T177" s="2"/>
      <c r="U177" s="2"/>
      <c r="V177" s="2"/>
      <c r="W177" s="2"/>
      <c r="X177" s="17"/>
      <c r="Y177" s="10"/>
      <c r="Z177" s="63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5"/>
      <c r="AU177" s="1"/>
    </row>
    <row r="178" spans="2:47" x14ac:dyDescent="0.25">
      <c r="B178" s="2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7"/>
      <c r="Y178" s="2"/>
      <c r="Z178" s="143"/>
      <c r="AA178" s="141"/>
      <c r="AB178" s="10" t="s">
        <v>15</v>
      </c>
      <c r="AC178" s="141"/>
      <c r="AD178" s="142"/>
      <c r="AE178" s="21" t="s">
        <v>37</v>
      </c>
      <c r="AF178" s="143"/>
      <c r="AG178" s="141"/>
      <c r="AH178" s="10" t="s">
        <v>15</v>
      </c>
      <c r="AI178" s="141"/>
      <c r="AJ178" s="142"/>
      <c r="AK178" s="21" t="s">
        <v>37</v>
      </c>
      <c r="AL178" s="143"/>
      <c r="AM178" s="141"/>
      <c r="AN178" s="10" t="s">
        <v>15</v>
      </c>
      <c r="AO178" s="144"/>
      <c r="AP178" s="145"/>
      <c r="AU178" s="1"/>
    </row>
    <row r="179" spans="2:47" x14ac:dyDescent="0.25">
      <c r="B179" s="147"/>
      <c r="C179" s="148"/>
      <c r="D179" s="148"/>
      <c r="E179" s="14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7"/>
      <c r="Y179" s="2"/>
      <c r="Z179" s="2"/>
      <c r="AA179" s="2"/>
      <c r="AB179" s="2"/>
      <c r="AC179" s="2"/>
      <c r="AD179" s="2"/>
      <c r="AE179" s="2"/>
      <c r="AF179" s="23"/>
      <c r="AU179" s="1"/>
    </row>
    <row r="180" spans="2:47" x14ac:dyDescent="0.25">
      <c r="B180" s="22"/>
      <c r="C180" s="2"/>
      <c r="D180" s="23"/>
      <c r="E180" s="28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8"/>
      <c r="Y180" s="23"/>
      <c r="Z180" s="23"/>
      <c r="AA180" s="23"/>
      <c r="AB180" s="23"/>
      <c r="AC180" s="23"/>
      <c r="AD180" s="23"/>
      <c r="AE180" s="23"/>
      <c r="AF180" s="23"/>
      <c r="AU180" s="1"/>
    </row>
    <row r="181" spans="2:47" x14ac:dyDescent="0.25">
      <c r="B181" s="22"/>
      <c r="C181" s="23" t="s">
        <v>91</v>
      </c>
      <c r="D181" s="23"/>
      <c r="E181" s="28"/>
      <c r="F181" s="24"/>
      <c r="G181" s="63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5"/>
      <c r="Y181" s="23"/>
      <c r="Z181" s="23"/>
      <c r="AA181" s="23"/>
      <c r="AB181" s="23"/>
      <c r="AC181" s="23"/>
      <c r="AD181" s="23"/>
      <c r="AE181" s="23"/>
      <c r="AF181" s="23"/>
      <c r="AU181" s="1"/>
    </row>
    <row r="182" spans="2:47" x14ac:dyDescent="0.25">
      <c r="B182" s="22"/>
      <c r="C182" s="2"/>
      <c r="D182" s="2"/>
      <c r="E182" s="17"/>
      <c r="F182" s="2"/>
      <c r="G182" s="143"/>
      <c r="H182" s="141"/>
      <c r="I182" s="10" t="s">
        <v>15</v>
      </c>
      <c r="J182" s="141"/>
      <c r="K182" s="142"/>
      <c r="L182" s="21" t="s">
        <v>37</v>
      </c>
      <c r="M182" s="143"/>
      <c r="N182" s="141"/>
      <c r="O182" s="10" t="s">
        <v>15</v>
      </c>
      <c r="P182" s="141"/>
      <c r="Q182" s="142"/>
      <c r="R182" s="21" t="s">
        <v>37</v>
      </c>
      <c r="S182" s="143"/>
      <c r="T182" s="141"/>
      <c r="U182" s="10" t="s">
        <v>15</v>
      </c>
      <c r="V182" s="144"/>
      <c r="W182" s="145"/>
      <c r="X182" s="2"/>
      <c r="Y182" s="2"/>
      <c r="Z182" s="2"/>
      <c r="AA182" s="2"/>
      <c r="AB182" s="2"/>
      <c r="AC182" s="2"/>
      <c r="AD182" s="2"/>
      <c r="AE182" s="2"/>
      <c r="AF182" s="23"/>
      <c r="AU182" s="1"/>
    </row>
    <row r="183" spans="2:47" x14ac:dyDescent="0.25">
      <c r="B183" s="22"/>
      <c r="C183" s="20"/>
      <c r="D183" s="20"/>
      <c r="E183" s="27"/>
      <c r="F183" s="20"/>
      <c r="G183" s="20"/>
      <c r="H183" s="20"/>
      <c r="I183" s="12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3"/>
      <c r="AU183" s="1"/>
    </row>
    <row r="184" spans="2:47" x14ac:dyDescent="0.25">
      <c r="B184" s="147"/>
      <c r="C184" s="148"/>
      <c r="D184" s="148"/>
      <c r="E184" s="14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3"/>
      <c r="AU184" s="1"/>
    </row>
    <row r="185" spans="2:47" x14ac:dyDescent="0.25">
      <c r="B185"/>
      <c r="C185" s="20"/>
      <c r="D185" s="20"/>
      <c r="E185" s="20"/>
      <c r="F185" s="20"/>
      <c r="G185" s="20"/>
      <c r="H185" s="20"/>
      <c r="I185" s="21" t="s">
        <v>90</v>
      </c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18"/>
      <c r="AU185" s="1"/>
    </row>
    <row r="186" spans="2:47" x14ac:dyDescent="0.25">
      <c r="B186"/>
      <c r="C186" s="3"/>
      <c r="AU186" s="1"/>
    </row>
  </sheetData>
  <sheetProtection password="C776" sheet="1" objects="1" scenarios="1" selectLockedCells="1" selectUnlockedCells="1"/>
  <mergeCells count="665">
    <mergeCell ref="S102:U102"/>
    <mergeCell ref="V102:X102"/>
    <mergeCell ref="Y102:AB102"/>
    <mergeCell ref="S97:AB98"/>
    <mergeCell ref="S99:U99"/>
    <mergeCell ref="V99:X99"/>
    <mergeCell ref="Y101:AB101"/>
    <mergeCell ref="D90:AB90"/>
    <mergeCell ref="I101:R101"/>
    <mergeCell ref="C100:H100"/>
    <mergeCell ref="S100:U100"/>
    <mergeCell ref="B92:C92"/>
    <mergeCell ref="D92:F92"/>
    <mergeCell ref="S36:U36"/>
    <mergeCell ref="S58:U58"/>
    <mergeCell ref="V58:X58"/>
    <mergeCell ref="Y58:AB58"/>
    <mergeCell ref="S43:U43"/>
    <mergeCell ref="W87:Y87"/>
    <mergeCell ref="Z87:AB87"/>
    <mergeCell ref="AD23:AF23"/>
    <mergeCell ref="V16:X16"/>
    <mergeCell ref="I102:R102"/>
    <mergeCell ref="S32:AB33"/>
    <mergeCell ref="S34:U34"/>
    <mergeCell ref="V34:X34"/>
    <mergeCell ref="Y34:AB34"/>
    <mergeCell ref="S35:U35"/>
    <mergeCell ref="S38:U38"/>
    <mergeCell ref="W43:Y43"/>
    <mergeCell ref="S15:U15"/>
    <mergeCell ref="V15:X15"/>
    <mergeCell ref="Y15:AB15"/>
    <mergeCell ref="Y13:AB13"/>
    <mergeCell ref="P21:R21"/>
    <mergeCell ref="S21:U21"/>
    <mergeCell ref="Y16:AB16"/>
    <mergeCell ref="W21:Y21"/>
    <mergeCell ref="Z21:AB21"/>
    <mergeCell ref="Z19:AF19"/>
    <mergeCell ref="B184:E184"/>
    <mergeCell ref="I13:R13"/>
    <mergeCell ref="I14:R14"/>
    <mergeCell ref="I15:R15"/>
    <mergeCell ref="I16:R16"/>
    <mergeCell ref="I35:R35"/>
    <mergeCell ref="I36:R36"/>
    <mergeCell ref="I37:R37"/>
    <mergeCell ref="I38:R38"/>
    <mergeCell ref="I57:R57"/>
    <mergeCell ref="B179:E179"/>
    <mergeCell ref="G181:X181"/>
    <mergeCell ref="G182:H182"/>
    <mergeCell ref="J182:K182"/>
    <mergeCell ref="M182:N182"/>
    <mergeCell ref="P182:Q182"/>
    <mergeCell ref="S182:T182"/>
    <mergeCell ref="V182:W182"/>
    <mergeCell ref="B169:AT169"/>
    <mergeCell ref="G173:X173"/>
    <mergeCell ref="Z177:AQ177"/>
    <mergeCell ref="Z178:AA178"/>
    <mergeCell ref="AC178:AD178"/>
    <mergeCell ref="AF178:AG178"/>
    <mergeCell ref="AI178:AJ178"/>
    <mergeCell ref="AL178:AM178"/>
    <mergeCell ref="AO178:AP178"/>
    <mergeCell ref="A160:D160"/>
    <mergeCell ref="C165:D165"/>
    <mergeCell ref="E165:AC165"/>
    <mergeCell ref="AJ165:AQ165"/>
    <mergeCell ref="C167:D167"/>
    <mergeCell ref="E167:AC167"/>
    <mergeCell ref="A155:D155"/>
    <mergeCell ref="F157:W157"/>
    <mergeCell ref="F158:G158"/>
    <mergeCell ref="I158:J158"/>
    <mergeCell ref="L158:M158"/>
    <mergeCell ref="O158:P158"/>
    <mergeCell ref="R158:S158"/>
    <mergeCell ref="U158:V158"/>
    <mergeCell ref="Y154:Z154"/>
    <mergeCell ref="AB154:AC154"/>
    <mergeCell ref="AE154:AF154"/>
    <mergeCell ref="AH154:AI154"/>
    <mergeCell ref="AK154:AL154"/>
    <mergeCell ref="AN154:AO154"/>
    <mergeCell ref="AI141:AP141"/>
    <mergeCell ref="B143:C143"/>
    <mergeCell ref="D143:AB143"/>
    <mergeCell ref="A145:AT145"/>
    <mergeCell ref="F149:W149"/>
    <mergeCell ref="Y153:AP153"/>
    <mergeCell ref="A134:D134"/>
    <mergeCell ref="F136:W136"/>
    <mergeCell ref="L137:M137"/>
    <mergeCell ref="O137:P137"/>
    <mergeCell ref="A139:D139"/>
    <mergeCell ref="D141:AB141"/>
    <mergeCell ref="A124:D124"/>
    <mergeCell ref="A127:D127"/>
    <mergeCell ref="F129:W129"/>
    <mergeCell ref="L130:M130"/>
    <mergeCell ref="O130:P130"/>
    <mergeCell ref="A132:D132"/>
    <mergeCell ref="D115:AB115"/>
    <mergeCell ref="C117:AT117"/>
    <mergeCell ref="A119:D119"/>
    <mergeCell ref="F121:W121"/>
    <mergeCell ref="L122:M122"/>
    <mergeCell ref="O122:P122"/>
    <mergeCell ref="AG109:AI109"/>
    <mergeCell ref="AK109:AM109"/>
    <mergeCell ref="AN109:AP109"/>
    <mergeCell ref="AR109:AT109"/>
    <mergeCell ref="D111:AB111"/>
    <mergeCell ref="B113:C113"/>
    <mergeCell ref="D113:F113"/>
    <mergeCell ref="AR108:AT108"/>
    <mergeCell ref="C109:D109"/>
    <mergeCell ref="E109:G109"/>
    <mergeCell ref="I109:K109"/>
    <mergeCell ref="L109:N109"/>
    <mergeCell ref="P109:R109"/>
    <mergeCell ref="S109:U109"/>
    <mergeCell ref="W109:Y109"/>
    <mergeCell ref="Z109:AB109"/>
    <mergeCell ref="AD109:AF109"/>
    <mergeCell ref="W108:Y108"/>
    <mergeCell ref="Z108:AB108"/>
    <mergeCell ref="AD108:AF108"/>
    <mergeCell ref="AG108:AI108"/>
    <mergeCell ref="AK108:AM108"/>
    <mergeCell ref="AN108:AP108"/>
    <mergeCell ref="AG107:AI107"/>
    <mergeCell ref="AK107:AM107"/>
    <mergeCell ref="AN107:AP107"/>
    <mergeCell ref="AR107:AT107"/>
    <mergeCell ref="C108:D108"/>
    <mergeCell ref="E108:G108"/>
    <mergeCell ref="I108:K108"/>
    <mergeCell ref="L108:N108"/>
    <mergeCell ref="P108:R108"/>
    <mergeCell ref="S108:U108"/>
    <mergeCell ref="AN106:AT106"/>
    <mergeCell ref="C107:D107"/>
    <mergeCell ref="E107:G107"/>
    <mergeCell ref="I107:K107"/>
    <mergeCell ref="L107:N107"/>
    <mergeCell ref="P107:R107"/>
    <mergeCell ref="S107:U107"/>
    <mergeCell ref="W107:Y107"/>
    <mergeCell ref="Z107:AB107"/>
    <mergeCell ref="AD107:AF107"/>
    <mergeCell ref="C106:D106"/>
    <mergeCell ref="E106:K106"/>
    <mergeCell ref="L106:R106"/>
    <mergeCell ref="S106:Y106"/>
    <mergeCell ref="Z106:AF106"/>
    <mergeCell ref="AG106:AM106"/>
    <mergeCell ref="Z105:AF105"/>
    <mergeCell ref="AG105:AM105"/>
    <mergeCell ref="AN105:AT105"/>
    <mergeCell ref="C104:D104"/>
    <mergeCell ref="E104:K104"/>
    <mergeCell ref="C105:D105"/>
    <mergeCell ref="E105:K105"/>
    <mergeCell ref="L105:R105"/>
    <mergeCell ref="S105:Y105"/>
    <mergeCell ref="Z103:AF103"/>
    <mergeCell ref="AN104:AT104"/>
    <mergeCell ref="L104:R104"/>
    <mergeCell ref="S104:Y104"/>
    <mergeCell ref="Z104:AF104"/>
    <mergeCell ref="AG104:AM104"/>
    <mergeCell ref="AG103:AM103"/>
    <mergeCell ref="AN103:AT103"/>
    <mergeCell ref="AM102:AP102"/>
    <mergeCell ref="AQ102:AT102"/>
    <mergeCell ref="C103:D103"/>
    <mergeCell ref="E103:K103"/>
    <mergeCell ref="C102:H102"/>
    <mergeCell ref="AC102:AE102"/>
    <mergeCell ref="AF102:AH102"/>
    <mergeCell ref="AI102:AL102"/>
    <mergeCell ref="L103:R103"/>
    <mergeCell ref="S103:Y103"/>
    <mergeCell ref="AQ100:AT100"/>
    <mergeCell ref="C101:H101"/>
    <mergeCell ref="AC101:AE101"/>
    <mergeCell ref="AF101:AH101"/>
    <mergeCell ref="AI101:AL101"/>
    <mergeCell ref="AM101:AP101"/>
    <mergeCell ref="AQ101:AT101"/>
    <mergeCell ref="S101:U101"/>
    <mergeCell ref="I100:R100"/>
    <mergeCell ref="V101:X101"/>
    <mergeCell ref="AC100:AE100"/>
    <mergeCell ref="AF100:AH100"/>
    <mergeCell ref="AI100:AL100"/>
    <mergeCell ref="V100:X100"/>
    <mergeCell ref="Y100:AB100"/>
    <mergeCell ref="AM100:AP100"/>
    <mergeCell ref="AQ97:AT99"/>
    <mergeCell ref="C98:R98"/>
    <mergeCell ref="C99:R99"/>
    <mergeCell ref="AC99:AE99"/>
    <mergeCell ref="AF99:AH99"/>
    <mergeCell ref="AI99:AL99"/>
    <mergeCell ref="Y99:AB99"/>
    <mergeCell ref="C97:R97"/>
    <mergeCell ref="AC97:AL98"/>
    <mergeCell ref="AM97:AP99"/>
    <mergeCell ref="W88:Y88"/>
    <mergeCell ref="Z88:AB88"/>
    <mergeCell ref="D94:AB94"/>
    <mergeCell ref="AG88:AI88"/>
    <mergeCell ref="AK88:AM88"/>
    <mergeCell ref="AN88:AP88"/>
    <mergeCell ref="AD88:AF88"/>
    <mergeCell ref="C88:D88"/>
    <mergeCell ref="E88:G88"/>
    <mergeCell ref="I88:K88"/>
    <mergeCell ref="L88:N88"/>
    <mergeCell ref="P88:R88"/>
    <mergeCell ref="S88:U88"/>
    <mergeCell ref="AN87:AP87"/>
    <mergeCell ref="AG86:AI86"/>
    <mergeCell ref="AK86:AM86"/>
    <mergeCell ref="AN86:AP86"/>
    <mergeCell ref="AR88:AT88"/>
    <mergeCell ref="AR87:AT87"/>
    <mergeCell ref="AR86:AT86"/>
    <mergeCell ref="C87:D87"/>
    <mergeCell ref="E87:G87"/>
    <mergeCell ref="I87:K87"/>
    <mergeCell ref="L87:N87"/>
    <mergeCell ref="P87:R87"/>
    <mergeCell ref="S87:U87"/>
    <mergeCell ref="AD87:AF87"/>
    <mergeCell ref="AG87:AI87"/>
    <mergeCell ref="AK87:AM87"/>
    <mergeCell ref="AN85:AT85"/>
    <mergeCell ref="C86:D86"/>
    <mergeCell ref="E86:G86"/>
    <mergeCell ref="I86:K86"/>
    <mergeCell ref="L86:N86"/>
    <mergeCell ref="P86:R86"/>
    <mergeCell ref="S86:U86"/>
    <mergeCell ref="W86:Y86"/>
    <mergeCell ref="Z86:AB86"/>
    <mergeCell ref="AD86:AF86"/>
    <mergeCell ref="C85:D85"/>
    <mergeCell ref="E85:K85"/>
    <mergeCell ref="L85:R85"/>
    <mergeCell ref="S85:Y85"/>
    <mergeCell ref="Z85:AF85"/>
    <mergeCell ref="AG85:AM85"/>
    <mergeCell ref="AN83:AT83"/>
    <mergeCell ref="C84:D84"/>
    <mergeCell ref="E84:K84"/>
    <mergeCell ref="L84:R84"/>
    <mergeCell ref="S84:Y84"/>
    <mergeCell ref="Z84:AF84"/>
    <mergeCell ref="AG84:AM84"/>
    <mergeCell ref="AN84:AT84"/>
    <mergeCell ref="C83:D83"/>
    <mergeCell ref="E83:K83"/>
    <mergeCell ref="L83:R83"/>
    <mergeCell ref="S83:Y83"/>
    <mergeCell ref="Z83:AF83"/>
    <mergeCell ref="AG83:AM83"/>
    <mergeCell ref="C82:D82"/>
    <mergeCell ref="E82:K82"/>
    <mergeCell ref="L82:R82"/>
    <mergeCell ref="S82:Y82"/>
    <mergeCell ref="C81:H81"/>
    <mergeCell ref="AC81:AE81"/>
    <mergeCell ref="AF81:AH81"/>
    <mergeCell ref="AI81:AL81"/>
    <mergeCell ref="Y81:AB81"/>
    <mergeCell ref="I81:R81"/>
    <mergeCell ref="AG82:AM82"/>
    <mergeCell ref="AN82:AT82"/>
    <mergeCell ref="S81:U81"/>
    <mergeCell ref="V81:X81"/>
    <mergeCell ref="AM81:AP81"/>
    <mergeCell ref="AQ81:AT81"/>
    <mergeCell ref="Z82:AF82"/>
    <mergeCell ref="C80:H80"/>
    <mergeCell ref="AC80:AE80"/>
    <mergeCell ref="AF80:AH80"/>
    <mergeCell ref="AI80:AL80"/>
    <mergeCell ref="AM80:AP80"/>
    <mergeCell ref="AQ80:AT80"/>
    <mergeCell ref="I80:R80"/>
    <mergeCell ref="S80:U80"/>
    <mergeCell ref="V80:X80"/>
    <mergeCell ref="Y80:AB80"/>
    <mergeCell ref="C79:H79"/>
    <mergeCell ref="AC79:AE79"/>
    <mergeCell ref="AF79:AH79"/>
    <mergeCell ref="AI79:AL79"/>
    <mergeCell ref="AM79:AP79"/>
    <mergeCell ref="AQ79:AT79"/>
    <mergeCell ref="I79:R79"/>
    <mergeCell ref="S79:U79"/>
    <mergeCell ref="V79:X79"/>
    <mergeCell ref="Y79:AB79"/>
    <mergeCell ref="C77:R77"/>
    <mergeCell ref="C78:R78"/>
    <mergeCell ref="AC78:AE78"/>
    <mergeCell ref="AF78:AH78"/>
    <mergeCell ref="AI78:AL78"/>
    <mergeCell ref="B71:C71"/>
    <mergeCell ref="D71:F71"/>
    <mergeCell ref="D73:AB73"/>
    <mergeCell ref="AG66:AI66"/>
    <mergeCell ref="AK66:AM66"/>
    <mergeCell ref="AN66:AP66"/>
    <mergeCell ref="AG67:AI67"/>
    <mergeCell ref="AK67:AM67"/>
    <mergeCell ref="AQ76:AT78"/>
    <mergeCell ref="C76:R76"/>
    <mergeCell ref="AC76:AL77"/>
    <mergeCell ref="AM76:AP78"/>
    <mergeCell ref="AN67:AP67"/>
    <mergeCell ref="S76:AB77"/>
    <mergeCell ref="S78:U78"/>
    <mergeCell ref="V78:X78"/>
    <mergeCell ref="Y78:AB78"/>
    <mergeCell ref="Z67:AB67"/>
    <mergeCell ref="W67:Y67"/>
    <mergeCell ref="AR67:AT67"/>
    <mergeCell ref="D69:AB69"/>
    <mergeCell ref="AR66:AT66"/>
    <mergeCell ref="C67:D67"/>
    <mergeCell ref="E67:G67"/>
    <mergeCell ref="I67:K67"/>
    <mergeCell ref="L67:N67"/>
    <mergeCell ref="P67:R67"/>
    <mergeCell ref="S67:U67"/>
    <mergeCell ref="AD67:AF67"/>
    <mergeCell ref="AR65:AT65"/>
    <mergeCell ref="C66:D66"/>
    <mergeCell ref="E66:G66"/>
    <mergeCell ref="I66:K66"/>
    <mergeCell ref="L66:N66"/>
    <mergeCell ref="P66:R66"/>
    <mergeCell ref="S66:U66"/>
    <mergeCell ref="W66:Y66"/>
    <mergeCell ref="Z66:AB66"/>
    <mergeCell ref="AD66:AF66"/>
    <mergeCell ref="AN65:AP65"/>
    <mergeCell ref="C65:D65"/>
    <mergeCell ref="E65:G65"/>
    <mergeCell ref="I65:K65"/>
    <mergeCell ref="L65:N65"/>
    <mergeCell ref="P65:R65"/>
    <mergeCell ref="S65:U65"/>
    <mergeCell ref="W65:Y65"/>
    <mergeCell ref="Z65:AB65"/>
    <mergeCell ref="AN64:AT64"/>
    <mergeCell ref="C63:D63"/>
    <mergeCell ref="E63:K63"/>
    <mergeCell ref="AD65:AF65"/>
    <mergeCell ref="AG65:AI65"/>
    <mergeCell ref="AK65:AM65"/>
    <mergeCell ref="L63:R63"/>
    <mergeCell ref="S63:Y63"/>
    <mergeCell ref="Z63:AF63"/>
    <mergeCell ref="AG63:AM63"/>
    <mergeCell ref="C64:D64"/>
    <mergeCell ref="E64:K64"/>
    <mergeCell ref="L64:R64"/>
    <mergeCell ref="S64:Y64"/>
    <mergeCell ref="Z64:AF64"/>
    <mergeCell ref="AG64:AM64"/>
    <mergeCell ref="C62:D62"/>
    <mergeCell ref="E62:K62"/>
    <mergeCell ref="L62:R62"/>
    <mergeCell ref="S62:Y62"/>
    <mergeCell ref="Z62:AF62"/>
    <mergeCell ref="AN63:AT63"/>
    <mergeCell ref="C59:H59"/>
    <mergeCell ref="AG62:AM62"/>
    <mergeCell ref="AN62:AT62"/>
    <mergeCell ref="C61:D61"/>
    <mergeCell ref="E61:K61"/>
    <mergeCell ref="L61:R61"/>
    <mergeCell ref="S61:Y61"/>
    <mergeCell ref="Z61:AF61"/>
    <mergeCell ref="AG61:AM61"/>
    <mergeCell ref="AN61:AT61"/>
    <mergeCell ref="AQ60:AT60"/>
    <mergeCell ref="I59:R59"/>
    <mergeCell ref="I60:R60"/>
    <mergeCell ref="S60:U60"/>
    <mergeCell ref="V60:X60"/>
    <mergeCell ref="Y60:AB60"/>
    <mergeCell ref="S59:U59"/>
    <mergeCell ref="V59:X59"/>
    <mergeCell ref="Y59:AB59"/>
    <mergeCell ref="AQ59:AT59"/>
    <mergeCell ref="AC59:AE59"/>
    <mergeCell ref="AF59:AH59"/>
    <mergeCell ref="AI59:AL59"/>
    <mergeCell ref="AM59:AP59"/>
    <mergeCell ref="C60:H60"/>
    <mergeCell ref="AC60:AE60"/>
    <mergeCell ref="AF60:AH60"/>
    <mergeCell ref="AI60:AL60"/>
    <mergeCell ref="AM60:AP60"/>
    <mergeCell ref="AM57:AP57"/>
    <mergeCell ref="AQ57:AT57"/>
    <mergeCell ref="C58:H58"/>
    <mergeCell ref="AC58:AE58"/>
    <mergeCell ref="AF58:AH58"/>
    <mergeCell ref="AI58:AL58"/>
    <mergeCell ref="AM58:AP58"/>
    <mergeCell ref="AQ58:AT58"/>
    <mergeCell ref="I58:R58"/>
    <mergeCell ref="S57:U57"/>
    <mergeCell ref="C57:H57"/>
    <mergeCell ref="AC57:AE57"/>
    <mergeCell ref="AF57:AH57"/>
    <mergeCell ref="AI57:AL57"/>
    <mergeCell ref="V57:X57"/>
    <mergeCell ref="Y57:AB57"/>
    <mergeCell ref="AQ54:AT56"/>
    <mergeCell ref="AI56:AL56"/>
    <mergeCell ref="C55:R55"/>
    <mergeCell ref="C56:R56"/>
    <mergeCell ref="AC56:AE56"/>
    <mergeCell ref="AF56:AH56"/>
    <mergeCell ref="S54:AB55"/>
    <mergeCell ref="S56:U56"/>
    <mergeCell ref="V56:X56"/>
    <mergeCell ref="AC54:AL55"/>
    <mergeCell ref="B49:C49"/>
    <mergeCell ref="D49:F49"/>
    <mergeCell ref="D51:AB51"/>
    <mergeCell ref="C54:R54"/>
    <mergeCell ref="AM54:AP56"/>
    <mergeCell ref="Y56:AB56"/>
    <mergeCell ref="AR45:AT45"/>
    <mergeCell ref="D47:AB47"/>
    <mergeCell ref="Z45:AB45"/>
    <mergeCell ref="AR44:AT44"/>
    <mergeCell ref="C45:D45"/>
    <mergeCell ref="E45:G45"/>
    <mergeCell ref="W45:Y45"/>
    <mergeCell ref="AD45:AF45"/>
    <mergeCell ref="AG45:AI45"/>
    <mergeCell ref="AN45:AP45"/>
    <mergeCell ref="AK44:AM44"/>
    <mergeCell ref="AN44:AP44"/>
    <mergeCell ref="I45:K45"/>
    <mergeCell ref="L45:N45"/>
    <mergeCell ref="P45:R45"/>
    <mergeCell ref="S45:U45"/>
    <mergeCell ref="AK45:AM45"/>
    <mergeCell ref="AR43:AT43"/>
    <mergeCell ref="C44:D44"/>
    <mergeCell ref="E44:G44"/>
    <mergeCell ref="I44:K44"/>
    <mergeCell ref="L44:N44"/>
    <mergeCell ref="P44:R44"/>
    <mergeCell ref="S44:U44"/>
    <mergeCell ref="W44:Y44"/>
    <mergeCell ref="Z44:AB44"/>
    <mergeCell ref="AN43:AP43"/>
    <mergeCell ref="P43:R43"/>
    <mergeCell ref="AD44:AF44"/>
    <mergeCell ref="AD43:AF43"/>
    <mergeCell ref="AG43:AI43"/>
    <mergeCell ref="AG44:AI44"/>
    <mergeCell ref="C43:D43"/>
    <mergeCell ref="E43:G43"/>
    <mergeCell ref="I43:K43"/>
    <mergeCell ref="L43:N43"/>
    <mergeCell ref="Z43:AB43"/>
    <mergeCell ref="AK43:AM43"/>
    <mergeCell ref="AN41:AT41"/>
    <mergeCell ref="C42:D42"/>
    <mergeCell ref="E42:K42"/>
    <mergeCell ref="L42:R42"/>
    <mergeCell ref="S42:Y42"/>
    <mergeCell ref="Z42:AF42"/>
    <mergeCell ref="AG42:AM42"/>
    <mergeCell ref="AN42:AT42"/>
    <mergeCell ref="C41:D41"/>
    <mergeCell ref="E41:K41"/>
    <mergeCell ref="AN39:AT39"/>
    <mergeCell ref="S40:Y40"/>
    <mergeCell ref="Z40:AF40"/>
    <mergeCell ref="L41:R41"/>
    <mergeCell ref="S41:Y41"/>
    <mergeCell ref="Z41:AF41"/>
    <mergeCell ref="E40:K40"/>
    <mergeCell ref="L40:R40"/>
    <mergeCell ref="AG41:AM41"/>
    <mergeCell ref="V37:X37"/>
    <mergeCell ref="C37:H37"/>
    <mergeCell ref="AG40:AM40"/>
    <mergeCell ref="Y37:AB37"/>
    <mergeCell ref="AF37:AH37"/>
    <mergeCell ref="AI37:AL37"/>
    <mergeCell ref="AM37:AP37"/>
    <mergeCell ref="S37:U37"/>
    <mergeCell ref="AC37:AE37"/>
    <mergeCell ref="AN40:AT40"/>
    <mergeCell ref="C39:D39"/>
    <mergeCell ref="E39:K39"/>
    <mergeCell ref="L39:R39"/>
    <mergeCell ref="S39:Y39"/>
    <mergeCell ref="Z39:AF39"/>
    <mergeCell ref="AG39:AM39"/>
    <mergeCell ref="C40:D40"/>
    <mergeCell ref="C38:H38"/>
    <mergeCell ref="AC38:AE38"/>
    <mergeCell ref="AF38:AH38"/>
    <mergeCell ref="AI38:AL38"/>
    <mergeCell ref="AM38:AP38"/>
    <mergeCell ref="AQ38:AT38"/>
    <mergeCell ref="V38:X38"/>
    <mergeCell ref="Y38:AB38"/>
    <mergeCell ref="AQ36:AT36"/>
    <mergeCell ref="Y36:AB36"/>
    <mergeCell ref="V35:X35"/>
    <mergeCell ref="Y35:AB35"/>
    <mergeCell ref="AM35:AP35"/>
    <mergeCell ref="AQ37:AT37"/>
    <mergeCell ref="V36:X36"/>
    <mergeCell ref="C35:H35"/>
    <mergeCell ref="AC35:AE35"/>
    <mergeCell ref="AF35:AH35"/>
    <mergeCell ref="AI35:AL35"/>
    <mergeCell ref="AQ35:AT35"/>
    <mergeCell ref="C36:H36"/>
    <mergeCell ref="AC36:AE36"/>
    <mergeCell ref="AF36:AH36"/>
    <mergeCell ref="AI36:AL36"/>
    <mergeCell ref="AM36:AP36"/>
    <mergeCell ref="W23:Y23"/>
    <mergeCell ref="C33:R33"/>
    <mergeCell ref="C34:R34"/>
    <mergeCell ref="AC34:AE34"/>
    <mergeCell ref="AF34:AH34"/>
    <mergeCell ref="AI34:AL34"/>
    <mergeCell ref="D25:AB25"/>
    <mergeCell ref="B27:C27"/>
    <mergeCell ref="S23:U23"/>
    <mergeCell ref="Z23:AB23"/>
    <mergeCell ref="D27:F27"/>
    <mergeCell ref="D29:AB29"/>
    <mergeCell ref="C32:R32"/>
    <mergeCell ref="AC32:AL33"/>
    <mergeCell ref="AM32:AP34"/>
    <mergeCell ref="AQ32:AT34"/>
    <mergeCell ref="AR23:AT23"/>
    <mergeCell ref="AR22:AT22"/>
    <mergeCell ref="C23:D23"/>
    <mergeCell ref="E23:G23"/>
    <mergeCell ref="I23:K23"/>
    <mergeCell ref="L23:N23"/>
    <mergeCell ref="P23:R23"/>
    <mergeCell ref="AK23:AM23"/>
    <mergeCell ref="AN23:AP23"/>
    <mergeCell ref="AG23:AI23"/>
    <mergeCell ref="AR21:AT21"/>
    <mergeCell ref="AD21:AF21"/>
    <mergeCell ref="AG21:AI21"/>
    <mergeCell ref="AK21:AM21"/>
    <mergeCell ref="AN21:AP21"/>
    <mergeCell ref="AN22:AP22"/>
    <mergeCell ref="L21:N21"/>
    <mergeCell ref="L22:N22"/>
    <mergeCell ref="AD22:AF22"/>
    <mergeCell ref="AG22:AI22"/>
    <mergeCell ref="AK22:AM22"/>
    <mergeCell ref="P22:R22"/>
    <mergeCell ref="S22:U22"/>
    <mergeCell ref="W22:Y22"/>
    <mergeCell ref="Z22:AB22"/>
    <mergeCell ref="AN19:AT19"/>
    <mergeCell ref="C20:D20"/>
    <mergeCell ref="E20:K20"/>
    <mergeCell ref="L20:R20"/>
    <mergeCell ref="S20:Y20"/>
    <mergeCell ref="Z20:AF20"/>
    <mergeCell ref="AG20:AM20"/>
    <mergeCell ref="L18:R18"/>
    <mergeCell ref="S18:Y18"/>
    <mergeCell ref="Z18:AF18"/>
    <mergeCell ref="AG18:AM18"/>
    <mergeCell ref="C22:D22"/>
    <mergeCell ref="E22:G22"/>
    <mergeCell ref="I22:K22"/>
    <mergeCell ref="C21:D21"/>
    <mergeCell ref="E21:G21"/>
    <mergeCell ref="I21:K21"/>
    <mergeCell ref="AN18:AT18"/>
    <mergeCell ref="Z17:AF17"/>
    <mergeCell ref="AG17:AM17"/>
    <mergeCell ref="AG19:AM19"/>
    <mergeCell ref="AN20:AT20"/>
    <mergeCell ref="C19:D19"/>
    <mergeCell ref="E19:K19"/>
    <mergeCell ref="AN17:AT17"/>
    <mergeCell ref="C18:D18"/>
    <mergeCell ref="E18:K18"/>
    <mergeCell ref="AQ16:AT16"/>
    <mergeCell ref="S16:U16"/>
    <mergeCell ref="C17:D17"/>
    <mergeCell ref="E17:K17"/>
    <mergeCell ref="L17:R17"/>
    <mergeCell ref="S17:Y17"/>
    <mergeCell ref="AQ14:AT14"/>
    <mergeCell ref="V13:X13"/>
    <mergeCell ref="L19:R19"/>
    <mergeCell ref="S19:Y19"/>
    <mergeCell ref="AQ15:AT15"/>
    <mergeCell ref="C16:H16"/>
    <mergeCell ref="AC16:AE16"/>
    <mergeCell ref="AF16:AH16"/>
    <mergeCell ref="AI16:AL16"/>
    <mergeCell ref="AM16:AP16"/>
    <mergeCell ref="AC15:AE15"/>
    <mergeCell ref="AF15:AH15"/>
    <mergeCell ref="AI15:AL15"/>
    <mergeCell ref="AM15:AP15"/>
    <mergeCell ref="C15:H15"/>
    <mergeCell ref="AQ13:AT13"/>
    <mergeCell ref="C14:H14"/>
    <mergeCell ref="AC14:AE14"/>
    <mergeCell ref="AF14:AH14"/>
    <mergeCell ref="AI14:AL14"/>
    <mergeCell ref="C10:R10"/>
    <mergeCell ref="AC10:AL11"/>
    <mergeCell ref="AM10:AP12"/>
    <mergeCell ref="C13:H13"/>
    <mergeCell ref="AC13:AE13"/>
    <mergeCell ref="AF13:AH13"/>
    <mergeCell ref="AI13:AL13"/>
    <mergeCell ref="S13:U13"/>
    <mergeCell ref="S10:AB11"/>
    <mergeCell ref="S12:U12"/>
    <mergeCell ref="V12:X12"/>
    <mergeCell ref="Y12:AB12"/>
    <mergeCell ref="AM13:AP13"/>
    <mergeCell ref="S14:U14"/>
    <mergeCell ref="V14:X14"/>
    <mergeCell ref="AM14:AP14"/>
    <mergeCell ref="Y14:AB14"/>
    <mergeCell ref="D3:AB3"/>
    <mergeCell ref="B5:C5"/>
    <mergeCell ref="D5:F5"/>
    <mergeCell ref="D7:AB7"/>
    <mergeCell ref="AQ10:AT12"/>
    <mergeCell ref="C11:R11"/>
    <mergeCell ref="C12:R12"/>
    <mergeCell ref="AC12:AE12"/>
    <mergeCell ref="AF12:AH12"/>
    <mergeCell ref="AI12:AL12"/>
  </mergeCells>
  <phoneticPr fontId="6" type="noConversion"/>
  <conditionalFormatting sqref="S10:AB16">
    <cfRule type="expression" dxfId="6" priority="5" stopIfTrue="1">
      <formula>$AW$3="Sets"</formula>
    </cfRule>
  </conditionalFormatting>
  <conditionalFormatting sqref="S32:AB38">
    <cfRule type="expression" dxfId="5" priority="4" stopIfTrue="1">
      <formula>$AW$3="Sets"</formula>
    </cfRule>
  </conditionalFormatting>
  <conditionalFormatting sqref="S54:AB60">
    <cfRule type="expression" dxfId="4" priority="3" stopIfTrue="1">
      <formula>$AW$3="Sets"</formula>
    </cfRule>
  </conditionalFormatting>
  <conditionalFormatting sqref="S76:AB81">
    <cfRule type="expression" dxfId="3" priority="2" stopIfTrue="1">
      <formula>$AW$3="Sets"</formula>
    </cfRule>
  </conditionalFormatting>
  <conditionalFormatting sqref="S97:AB102">
    <cfRule type="expression" dxfId="2" priority="1" stopIfTrue="1">
      <formula>$AW$3="Sets"</formula>
    </cfRule>
  </conditionalFormatting>
  <pageMargins left="0" right="0" top="0.5" bottom="0.25" header="0.5" footer="0.5"/>
  <pageSetup scale="140" fitToHeight="2" orientation="landscape" r:id="rId1"/>
  <headerFooter alignWithMargins="0"/>
  <rowBreaks count="7" manualBreakCount="7">
    <brk id="24" max="16383" man="1"/>
    <brk id="46" max="16383" man="1"/>
    <brk id="68" max="16383" man="1"/>
    <brk id="89" max="16383" man="1"/>
    <brk id="110" max="16383" man="1"/>
    <brk id="140" max="45" man="1"/>
    <brk id="164" max="4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2"/>
  <sheetViews>
    <sheetView topLeftCell="A145" zoomScaleNormal="100" workbookViewId="0">
      <selection activeCell="AX147" sqref="AX147"/>
    </sheetView>
  </sheetViews>
  <sheetFormatPr defaultRowHeight="13.2" x14ac:dyDescent="0.25"/>
  <cols>
    <col min="1" max="1" width="0.33203125" customWidth="1"/>
    <col min="2" max="2" width="2" style="3" bestFit="1" customWidth="1"/>
    <col min="3" max="3" width="13.109375" style="1" bestFit="1" customWidth="1"/>
    <col min="4" max="4" width="7.88671875" style="1" customWidth="1"/>
    <col min="5" max="46" width="1.6640625" style="1" customWidth="1"/>
    <col min="50" max="50" width="12" customWidth="1"/>
  </cols>
  <sheetData>
    <row r="1" spans="1:50" x14ac:dyDescent="0.25">
      <c r="W1" s="1" t="s">
        <v>46</v>
      </c>
    </row>
    <row r="2" spans="1:50" x14ac:dyDescent="0.25">
      <c r="V2" s="1" t="s">
        <v>47</v>
      </c>
      <c r="AW2" s="58">
        <f>'Tournament Results Data'!AV2</f>
        <v>0</v>
      </c>
    </row>
    <row r="3" spans="1:50" x14ac:dyDescent="0.25">
      <c r="C3" s="5" t="str">
        <f>'Tournament Results Data'!$B$1</f>
        <v xml:space="preserve">Tournament:  </v>
      </c>
      <c r="D3" s="129">
        <f>'Tournament Results Data'!$C$1</f>
        <v>0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R3" s="15"/>
      <c r="AS3" s="15"/>
      <c r="AT3" s="15"/>
      <c r="AW3">
        <f>'Tournament Results Data'!AV3</f>
        <v>0</v>
      </c>
    </row>
    <row r="4" spans="1:50" x14ac:dyDescent="0.25">
      <c r="C4" s="5"/>
      <c r="AR4" s="15"/>
      <c r="AS4" s="15"/>
      <c r="AT4" s="15"/>
    </row>
    <row r="5" spans="1:50" x14ac:dyDescent="0.25">
      <c r="B5" s="135" t="str">
        <f>'Tournament Results Data'!$B$3</f>
        <v xml:space="preserve">Date:  </v>
      </c>
      <c r="C5" s="135"/>
      <c r="D5" s="134">
        <f>'Tournament Results Data'!$C$3</f>
        <v>0</v>
      </c>
      <c r="E5" s="134"/>
      <c r="F5" s="134"/>
      <c r="G5" s="134"/>
      <c r="H5" s="134"/>
      <c r="I5" s="134"/>
      <c r="J5" s="134"/>
      <c r="AR5" s="15"/>
      <c r="AS5" s="15"/>
      <c r="AT5" s="15"/>
    </row>
    <row r="6" spans="1:50" x14ac:dyDescent="0.25">
      <c r="C6" s="5"/>
      <c r="AR6" s="15"/>
      <c r="AS6" s="15"/>
      <c r="AT6" s="15"/>
    </row>
    <row r="7" spans="1:50" x14ac:dyDescent="0.25">
      <c r="C7" s="5" t="str">
        <f>'Tournament Results Data'!$B$5</f>
        <v xml:space="preserve">Site:  </v>
      </c>
      <c r="D7" s="129">
        <f>'Tournament Results Data'!$C$5</f>
        <v>0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R7" s="15"/>
      <c r="AS7" s="15"/>
      <c r="AT7" s="15"/>
      <c r="AW7" s="55" t="s">
        <v>94</v>
      </c>
    </row>
    <row r="8" spans="1:50" ht="13.8" thickBot="1" x14ac:dyDescent="0.3">
      <c r="B8" s="2"/>
      <c r="C8" s="2"/>
      <c r="D8" s="2"/>
      <c r="E8" s="14"/>
      <c r="F8" s="14"/>
      <c r="G8" s="14"/>
      <c r="H8" s="2"/>
      <c r="I8" s="15"/>
      <c r="J8" s="15"/>
      <c r="K8" s="15"/>
      <c r="L8" s="14"/>
      <c r="M8" s="14"/>
      <c r="N8" s="14"/>
      <c r="O8" s="2"/>
      <c r="P8" s="15"/>
      <c r="Q8" s="15"/>
      <c r="R8" s="15"/>
      <c r="S8" s="14"/>
      <c r="T8" s="14"/>
      <c r="U8" s="14"/>
      <c r="V8" s="2"/>
      <c r="W8" s="15"/>
      <c r="X8" s="15"/>
      <c r="Y8" s="15"/>
      <c r="Z8" s="14"/>
      <c r="AA8" s="14"/>
      <c r="AB8" s="14"/>
      <c r="AC8" s="2"/>
      <c r="AD8" s="15"/>
      <c r="AE8" s="15"/>
      <c r="AF8" s="15"/>
      <c r="AG8" s="14"/>
      <c r="AH8" s="14"/>
      <c r="AI8" s="14"/>
      <c r="AJ8" s="2"/>
      <c r="AK8" s="15"/>
      <c r="AL8" s="15"/>
      <c r="AM8" s="15"/>
      <c r="AN8" s="14"/>
      <c r="AO8" s="14"/>
      <c r="AP8" s="14"/>
      <c r="AQ8" s="2"/>
      <c r="AR8" s="15"/>
      <c r="AS8" s="15"/>
      <c r="AT8" s="15"/>
      <c r="AW8" s="55" t="s">
        <v>95</v>
      </c>
    </row>
    <row r="9" spans="1:50" ht="13.8" thickBot="1" x14ac:dyDescent="0.3">
      <c r="B9" s="2"/>
      <c r="C9" s="2"/>
      <c r="D9" s="2"/>
      <c r="E9" s="14"/>
      <c r="F9" s="14"/>
      <c r="G9" s="14"/>
      <c r="H9" s="2"/>
      <c r="I9" s="15"/>
      <c r="J9" s="15"/>
      <c r="K9" s="15"/>
      <c r="L9" s="14"/>
      <c r="M9" s="14"/>
      <c r="N9" s="14"/>
      <c r="O9" s="2"/>
      <c r="P9" s="15"/>
      <c r="Q9" s="15"/>
      <c r="R9" s="15"/>
      <c r="S9" s="14"/>
      <c r="T9" s="14"/>
      <c r="U9" s="14"/>
      <c r="V9" s="2"/>
      <c r="W9" s="15"/>
      <c r="X9" s="15"/>
      <c r="Y9" s="15"/>
      <c r="Z9" s="14"/>
      <c r="AA9" s="14"/>
      <c r="AB9" s="14"/>
      <c r="AC9" s="2"/>
      <c r="AD9" s="15"/>
      <c r="AE9" s="15"/>
      <c r="AF9" s="15"/>
      <c r="AG9" s="14"/>
      <c r="AH9" s="14"/>
      <c r="AI9" s="14"/>
      <c r="AJ9" s="2"/>
      <c r="AK9" s="15"/>
      <c r="AL9" s="15"/>
      <c r="AM9" s="15"/>
      <c r="AN9" s="14"/>
      <c r="AO9" s="14"/>
      <c r="AP9" s="14"/>
      <c r="AQ9" s="2"/>
      <c r="AR9" s="15"/>
      <c r="AS9" s="15"/>
      <c r="AT9" s="15"/>
      <c r="AW9" s="57" t="s">
        <v>77</v>
      </c>
      <c r="AX9" s="56" t="s">
        <v>4</v>
      </c>
    </row>
    <row r="10" spans="1:50" x14ac:dyDescent="0.25">
      <c r="B10" s="6"/>
      <c r="C10" s="90" t="str">
        <f>'Tournament Results Data'!B7</f>
        <v>Pool A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89" t="str">
        <f>'Tournament Results Data'!R7</f>
        <v>Matches</v>
      </c>
      <c r="T10" s="90"/>
      <c r="U10" s="90"/>
      <c r="V10" s="90"/>
      <c r="W10" s="90"/>
      <c r="X10" s="90"/>
      <c r="Y10" s="90"/>
      <c r="Z10" s="90"/>
      <c r="AA10" s="90"/>
      <c r="AB10" s="91"/>
      <c r="AC10" s="89" t="str">
        <f>'Tournament Results Data'!AB7</f>
        <v>Sets</v>
      </c>
      <c r="AD10" s="90"/>
      <c r="AE10" s="90"/>
      <c r="AF10" s="90"/>
      <c r="AG10" s="90"/>
      <c r="AH10" s="90"/>
      <c r="AI10" s="90"/>
      <c r="AJ10" s="90"/>
      <c r="AK10" s="90"/>
      <c r="AL10" s="91"/>
      <c r="AM10" s="77" t="str">
        <f>'Tournament Results Data'!AL7</f>
        <v>Point
Diff</v>
      </c>
      <c r="AN10" s="78"/>
      <c r="AO10" s="78"/>
      <c r="AP10" s="102"/>
      <c r="AQ10" s="77" t="str">
        <f>'Tournament Results Data'!AP7</f>
        <v>Finish Place</v>
      </c>
      <c r="AR10" s="78"/>
      <c r="AS10" s="78"/>
      <c r="AT10" s="79"/>
    </row>
    <row r="11" spans="1:50" ht="5.25" customHeight="1" x14ac:dyDescent="0.25">
      <c r="A11" s="34" t="e">
        <f>'Tournament Results Data'!#REF!</f>
        <v>#REF!</v>
      </c>
      <c r="B11" s="7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92"/>
      <c r="T11" s="93"/>
      <c r="U11" s="93"/>
      <c r="V11" s="93"/>
      <c r="W11" s="93"/>
      <c r="X11" s="93"/>
      <c r="Y11" s="93"/>
      <c r="Z11" s="93"/>
      <c r="AA11" s="93"/>
      <c r="AB11" s="94"/>
      <c r="AC11" s="92"/>
      <c r="AD11" s="93"/>
      <c r="AE11" s="93"/>
      <c r="AF11" s="93"/>
      <c r="AG11" s="93"/>
      <c r="AH11" s="93"/>
      <c r="AI11" s="93"/>
      <c r="AJ11" s="93"/>
      <c r="AK11" s="93"/>
      <c r="AL11" s="94"/>
      <c r="AM11" s="80"/>
      <c r="AN11" s="81"/>
      <c r="AO11" s="81"/>
      <c r="AP11" s="103"/>
      <c r="AQ11" s="80"/>
      <c r="AR11" s="81"/>
      <c r="AS11" s="81"/>
      <c r="AT11" s="82"/>
    </row>
    <row r="12" spans="1:50" x14ac:dyDescent="0.25">
      <c r="A12" s="33" t="e">
        <f>'Tournament Results Data'!#REF!</f>
        <v>#REF!</v>
      </c>
      <c r="B12" s="7"/>
      <c r="C12" s="62" t="str">
        <f>'Tournament Results Data'!B9</f>
        <v>Teams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 t="str">
        <f>'Tournament Results Data'!R9</f>
        <v>Won</v>
      </c>
      <c r="T12" s="64"/>
      <c r="U12" s="65"/>
      <c r="V12" s="63" t="str">
        <f>'Tournament Results Data'!U9</f>
        <v>Lost</v>
      </c>
      <c r="W12" s="64"/>
      <c r="X12" s="65"/>
      <c r="Y12" s="63" t="str">
        <f>'Tournament Results Data'!X9</f>
        <v>%</v>
      </c>
      <c r="Z12" s="64"/>
      <c r="AA12" s="64"/>
      <c r="AB12" s="65"/>
      <c r="AC12" s="63" t="str">
        <f>'Tournament Results Data'!AB9</f>
        <v>Won</v>
      </c>
      <c r="AD12" s="64"/>
      <c r="AE12" s="65"/>
      <c r="AF12" s="63" t="str">
        <f>'Tournament Results Data'!AE9</f>
        <v>Lost</v>
      </c>
      <c r="AG12" s="64"/>
      <c r="AH12" s="65"/>
      <c r="AI12" s="63" t="str">
        <f>'Tournament Results Data'!AH9</f>
        <v>%</v>
      </c>
      <c r="AJ12" s="64"/>
      <c r="AK12" s="64"/>
      <c r="AL12" s="65"/>
      <c r="AM12" s="83"/>
      <c r="AN12" s="84"/>
      <c r="AO12" s="84"/>
      <c r="AP12" s="104"/>
      <c r="AQ12" s="83"/>
      <c r="AR12" s="84"/>
      <c r="AS12" s="84"/>
      <c r="AT12" s="85"/>
    </row>
    <row r="13" spans="1:50" ht="25.5" customHeight="1" x14ac:dyDescent="0.25">
      <c r="A13" s="35" t="e">
        <f>'Tournament Results Data'!#REF!</f>
        <v>#REF!</v>
      </c>
      <c r="B13" s="8">
        <f>'Tournament Results Data'!A10</f>
        <v>0</v>
      </c>
      <c r="C13" s="110">
        <f>'Tournament Results Data'!B10</f>
        <v>0</v>
      </c>
      <c r="D13" s="110"/>
      <c r="E13" s="110"/>
      <c r="F13" s="110"/>
      <c r="G13" s="110"/>
      <c r="H13" s="110"/>
      <c r="I13" s="110">
        <f>'Tournament Results Data'!H10</f>
        <v>0</v>
      </c>
      <c r="J13" s="110"/>
      <c r="K13" s="110"/>
      <c r="L13" s="110"/>
      <c r="M13" s="110"/>
      <c r="N13" s="110"/>
      <c r="O13" s="110"/>
      <c r="P13" s="110"/>
      <c r="Q13" s="110"/>
      <c r="R13" s="110"/>
      <c r="S13" s="63"/>
      <c r="T13" s="75"/>
      <c r="U13" s="76"/>
      <c r="V13" s="116"/>
      <c r="W13" s="117"/>
      <c r="X13" s="118"/>
      <c r="Y13" s="66"/>
      <c r="Z13" s="67"/>
      <c r="AA13" s="67"/>
      <c r="AB13" s="68"/>
      <c r="AC13" s="74"/>
      <c r="AD13" s="75"/>
      <c r="AE13" s="76"/>
      <c r="AF13" s="74"/>
      <c r="AG13" s="75"/>
      <c r="AH13" s="76"/>
      <c r="AI13" s="66"/>
      <c r="AJ13" s="67"/>
      <c r="AK13" s="67"/>
      <c r="AL13" s="68"/>
      <c r="AM13" s="66"/>
      <c r="AN13" s="67"/>
      <c r="AO13" s="67"/>
      <c r="AP13" s="68"/>
      <c r="AQ13" s="63"/>
      <c r="AR13" s="64"/>
      <c r="AS13" s="64"/>
      <c r="AT13" s="115"/>
    </row>
    <row r="14" spans="1:50" ht="25.5" customHeight="1" x14ac:dyDescent="0.25">
      <c r="A14" s="35" t="e">
        <f>'Tournament Results Data'!#REF!</f>
        <v>#REF!</v>
      </c>
      <c r="B14" s="8">
        <f>'Tournament Results Data'!A11</f>
        <v>0</v>
      </c>
      <c r="C14" s="110">
        <f>'Tournament Results Data'!B11</f>
        <v>0</v>
      </c>
      <c r="D14" s="110"/>
      <c r="E14" s="110"/>
      <c r="F14" s="110"/>
      <c r="G14" s="110"/>
      <c r="H14" s="110"/>
      <c r="I14" s="110">
        <f>'Tournament Results Data'!H11</f>
        <v>0</v>
      </c>
      <c r="J14" s="110"/>
      <c r="K14" s="110"/>
      <c r="L14" s="110"/>
      <c r="M14" s="110"/>
      <c r="N14" s="110"/>
      <c r="O14" s="110"/>
      <c r="P14" s="110"/>
      <c r="Q14" s="110"/>
      <c r="R14" s="110"/>
      <c r="S14" s="63"/>
      <c r="T14" s="75"/>
      <c r="U14" s="76"/>
      <c r="V14" s="116"/>
      <c r="W14" s="117"/>
      <c r="X14" s="118"/>
      <c r="Y14" s="66"/>
      <c r="Z14" s="67"/>
      <c r="AA14" s="67"/>
      <c r="AB14" s="68"/>
      <c r="AC14" s="74"/>
      <c r="AD14" s="75"/>
      <c r="AE14" s="76"/>
      <c r="AF14" s="74"/>
      <c r="AG14" s="75"/>
      <c r="AH14" s="76"/>
      <c r="AI14" s="66"/>
      <c r="AJ14" s="67"/>
      <c r="AK14" s="67"/>
      <c r="AL14" s="68"/>
      <c r="AM14" s="66"/>
      <c r="AN14" s="67"/>
      <c r="AO14" s="67"/>
      <c r="AP14" s="68"/>
      <c r="AQ14" s="63"/>
      <c r="AR14" s="64"/>
      <c r="AS14" s="64"/>
      <c r="AT14" s="115"/>
    </row>
    <row r="15" spans="1:50" ht="25.5" customHeight="1" x14ac:dyDescent="0.25">
      <c r="A15" s="35" t="e">
        <f>'Tournament Results Data'!#REF!</f>
        <v>#REF!</v>
      </c>
      <c r="B15" s="8">
        <f>'Tournament Results Data'!A12</f>
        <v>0</v>
      </c>
      <c r="C15" s="110">
        <f>'Tournament Results Data'!B12</f>
        <v>0</v>
      </c>
      <c r="D15" s="110"/>
      <c r="E15" s="110"/>
      <c r="F15" s="110"/>
      <c r="G15" s="110"/>
      <c r="H15" s="110"/>
      <c r="I15" s="110">
        <f>'Tournament Results Data'!H12</f>
        <v>0</v>
      </c>
      <c r="J15" s="110"/>
      <c r="K15" s="110"/>
      <c r="L15" s="110"/>
      <c r="M15" s="110"/>
      <c r="N15" s="110"/>
      <c r="O15" s="110"/>
      <c r="P15" s="110"/>
      <c r="Q15" s="110"/>
      <c r="R15" s="110"/>
      <c r="S15" s="63"/>
      <c r="T15" s="75"/>
      <c r="U15" s="76"/>
      <c r="V15" s="116"/>
      <c r="W15" s="117"/>
      <c r="X15" s="118"/>
      <c r="Y15" s="66"/>
      <c r="Z15" s="67"/>
      <c r="AA15" s="67"/>
      <c r="AB15" s="68"/>
      <c r="AC15" s="74"/>
      <c r="AD15" s="75"/>
      <c r="AE15" s="76"/>
      <c r="AF15" s="74"/>
      <c r="AG15" s="75"/>
      <c r="AH15" s="76"/>
      <c r="AI15" s="66"/>
      <c r="AJ15" s="67"/>
      <c r="AK15" s="67"/>
      <c r="AL15" s="68"/>
      <c r="AM15" s="66"/>
      <c r="AN15" s="67"/>
      <c r="AO15" s="67"/>
      <c r="AP15" s="68"/>
      <c r="AQ15" s="63"/>
      <c r="AR15" s="64"/>
      <c r="AS15" s="64"/>
      <c r="AT15" s="115"/>
    </row>
    <row r="16" spans="1:50" ht="25.5" customHeight="1" x14ac:dyDescent="0.25">
      <c r="A16" s="35" t="e">
        <f>'Tournament Results Data'!#REF!</f>
        <v>#REF!</v>
      </c>
      <c r="B16" s="8">
        <f>'Tournament Results Data'!$A$13</f>
        <v>0</v>
      </c>
      <c r="C16" s="110">
        <f>'Tournament Results Data'!B13</f>
        <v>0</v>
      </c>
      <c r="D16" s="110"/>
      <c r="E16" s="110"/>
      <c r="F16" s="110"/>
      <c r="G16" s="110"/>
      <c r="H16" s="110"/>
      <c r="I16" s="110">
        <f>'Tournament Results Data'!H13</f>
        <v>0</v>
      </c>
      <c r="J16" s="110"/>
      <c r="K16" s="110"/>
      <c r="L16" s="110"/>
      <c r="M16" s="110"/>
      <c r="N16" s="110"/>
      <c r="O16" s="110"/>
      <c r="P16" s="110"/>
      <c r="Q16" s="110"/>
      <c r="R16" s="110"/>
      <c r="S16" s="63"/>
      <c r="T16" s="75"/>
      <c r="U16" s="76"/>
      <c r="V16" s="116"/>
      <c r="W16" s="117"/>
      <c r="X16" s="118"/>
      <c r="Y16" s="66"/>
      <c r="Z16" s="67"/>
      <c r="AA16" s="67"/>
      <c r="AB16" s="68"/>
      <c r="AC16" s="74"/>
      <c r="AD16" s="75"/>
      <c r="AE16" s="76"/>
      <c r="AF16" s="74"/>
      <c r="AG16" s="75"/>
      <c r="AH16" s="76"/>
      <c r="AI16" s="66"/>
      <c r="AJ16" s="67"/>
      <c r="AK16" s="67"/>
      <c r="AL16" s="68"/>
      <c r="AM16" s="66"/>
      <c r="AN16" s="67"/>
      <c r="AO16" s="67"/>
      <c r="AP16" s="68"/>
      <c r="AQ16" s="63"/>
      <c r="AR16" s="64"/>
      <c r="AS16" s="64"/>
      <c r="AT16" s="115"/>
    </row>
    <row r="17" spans="2:46" x14ac:dyDescent="0.25">
      <c r="B17" s="7"/>
      <c r="C17" s="92"/>
      <c r="D17" s="94"/>
      <c r="E17" s="92"/>
      <c r="F17" s="93"/>
      <c r="G17" s="93"/>
      <c r="H17" s="93"/>
      <c r="I17" s="93"/>
      <c r="J17" s="93"/>
      <c r="K17" s="94"/>
      <c r="L17" s="92"/>
      <c r="M17" s="93"/>
      <c r="N17" s="93"/>
      <c r="O17" s="93"/>
      <c r="P17" s="93"/>
      <c r="Q17" s="93"/>
      <c r="R17" s="94"/>
      <c r="S17" s="92"/>
      <c r="T17" s="93"/>
      <c r="U17" s="93"/>
      <c r="V17" s="93"/>
      <c r="W17" s="93"/>
      <c r="X17" s="93"/>
      <c r="Y17" s="94"/>
      <c r="Z17" s="92"/>
      <c r="AA17" s="93"/>
      <c r="AB17" s="93"/>
      <c r="AC17" s="93"/>
      <c r="AD17" s="93"/>
      <c r="AE17" s="93"/>
      <c r="AF17" s="94"/>
      <c r="AG17" s="92"/>
      <c r="AH17" s="93"/>
      <c r="AI17" s="93"/>
      <c r="AJ17" s="93"/>
      <c r="AK17" s="93"/>
      <c r="AL17" s="93"/>
      <c r="AM17" s="94"/>
      <c r="AN17" s="92"/>
      <c r="AO17" s="93"/>
      <c r="AP17" s="93"/>
      <c r="AQ17" s="93"/>
      <c r="AR17" s="93"/>
      <c r="AS17" s="93"/>
      <c r="AT17" s="136"/>
    </row>
    <row r="18" spans="2:46" x14ac:dyDescent="0.25">
      <c r="B18" s="7"/>
      <c r="C18" s="63" t="str">
        <f>'Tournament Results Data'!B15</f>
        <v>Time</v>
      </c>
      <c r="D18" s="65"/>
      <c r="E18" s="63" t="str">
        <f>'Tournament Results Data'!D15</f>
        <v>8:30 AM</v>
      </c>
      <c r="F18" s="64"/>
      <c r="G18" s="64"/>
      <c r="H18" s="64"/>
      <c r="I18" s="64"/>
      <c r="J18" s="64"/>
      <c r="K18" s="65"/>
      <c r="L18" s="63" t="str">
        <f>'Tournament Results Data'!K15</f>
        <v>9:30 AM</v>
      </c>
      <c r="M18" s="64"/>
      <c r="N18" s="64"/>
      <c r="O18" s="64"/>
      <c r="P18" s="64"/>
      <c r="Q18" s="64"/>
      <c r="R18" s="65"/>
      <c r="S18" s="63" t="str">
        <f>'Tournament Results Data'!R15</f>
        <v>ASAP</v>
      </c>
      <c r="T18" s="64"/>
      <c r="U18" s="64"/>
      <c r="V18" s="64"/>
      <c r="W18" s="64"/>
      <c r="X18" s="64"/>
      <c r="Y18" s="65"/>
      <c r="Z18" s="63" t="str">
        <f>'Tournament Results Data'!Y15</f>
        <v>ASAP</v>
      </c>
      <c r="AA18" s="64"/>
      <c r="AB18" s="64"/>
      <c r="AC18" s="64"/>
      <c r="AD18" s="64"/>
      <c r="AE18" s="64"/>
      <c r="AF18" s="65"/>
      <c r="AG18" s="63" t="str">
        <f>'Tournament Results Data'!AF15</f>
        <v>ASAP</v>
      </c>
      <c r="AH18" s="64"/>
      <c r="AI18" s="64"/>
      <c r="AJ18" s="64"/>
      <c r="AK18" s="64"/>
      <c r="AL18" s="64"/>
      <c r="AM18" s="65"/>
      <c r="AN18" s="63" t="str">
        <f>'Tournament Results Data'!AM15</f>
        <v>ASAP</v>
      </c>
      <c r="AO18" s="64"/>
      <c r="AP18" s="64"/>
      <c r="AQ18" s="64"/>
      <c r="AR18" s="64"/>
      <c r="AS18" s="64"/>
      <c r="AT18" s="115"/>
    </row>
    <row r="19" spans="2:46" x14ac:dyDescent="0.25">
      <c r="B19" s="7"/>
      <c r="C19" s="63" t="str">
        <f>'Tournament Results Data'!B16</f>
        <v>Match #</v>
      </c>
      <c r="D19" s="65"/>
      <c r="E19" s="63" t="str">
        <f>'Tournament Results Data'!D16</f>
        <v>1</v>
      </c>
      <c r="F19" s="64"/>
      <c r="G19" s="64"/>
      <c r="H19" s="64"/>
      <c r="I19" s="64"/>
      <c r="J19" s="64"/>
      <c r="K19" s="65"/>
      <c r="L19" s="63" t="str">
        <f>'Tournament Results Data'!K16</f>
        <v>2</v>
      </c>
      <c r="M19" s="64"/>
      <c r="N19" s="64"/>
      <c r="O19" s="64"/>
      <c r="P19" s="64"/>
      <c r="Q19" s="64"/>
      <c r="R19" s="65"/>
      <c r="S19" s="63" t="str">
        <f>'Tournament Results Data'!R16</f>
        <v>3</v>
      </c>
      <c r="T19" s="64"/>
      <c r="U19" s="64"/>
      <c r="V19" s="64"/>
      <c r="W19" s="64"/>
      <c r="X19" s="64"/>
      <c r="Y19" s="65"/>
      <c r="Z19" s="63" t="str">
        <f>'Tournament Results Data'!Y16</f>
        <v>4</v>
      </c>
      <c r="AA19" s="64"/>
      <c r="AB19" s="64"/>
      <c r="AC19" s="64"/>
      <c r="AD19" s="64"/>
      <c r="AE19" s="64"/>
      <c r="AF19" s="65"/>
      <c r="AG19" s="63" t="str">
        <f>'Tournament Results Data'!AF16</f>
        <v>5</v>
      </c>
      <c r="AH19" s="64"/>
      <c r="AI19" s="64"/>
      <c r="AJ19" s="64"/>
      <c r="AK19" s="64"/>
      <c r="AL19" s="64"/>
      <c r="AM19" s="65"/>
      <c r="AN19" s="63" t="str">
        <f>'Tournament Results Data'!AM16</f>
        <v>6</v>
      </c>
      <c r="AO19" s="64"/>
      <c r="AP19" s="64"/>
      <c r="AQ19" s="64"/>
      <c r="AR19" s="64"/>
      <c r="AS19" s="64"/>
      <c r="AT19" s="115"/>
    </row>
    <row r="20" spans="2:46" x14ac:dyDescent="0.25">
      <c r="B20" s="7"/>
      <c r="C20" s="63" t="str">
        <f>'Tournament Results Data'!B17</f>
        <v>Match(Work)</v>
      </c>
      <c r="D20" s="65"/>
      <c r="E20" s="63" t="str">
        <f>'Tournament Results Data'!D17</f>
        <v>1 vs 3 (2)</v>
      </c>
      <c r="F20" s="64"/>
      <c r="G20" s="64"/>
      <c r="H20" s="64"/>
      <c r="I20" s="64"/>
      <c r="J20" s="64"/>
      <c r="K20" s="65"/>
      <c r="L20" s="63" t="str">
        <f>'Tournament Results Data'!K17</f>
        <v>2 vs 4 (1)</v>
      </c>
      <c r="M20" s="64"/>
      <c r="N20" s="64"/>
      <c r="O20" s="64"/>
      <c r="P20" s="64"/>
      <c r="Q20" s="64"/>
      <c r="R20" s="65"/>
      <c r="S20" s="63" t="str">
        <f>'Tournament Results Data'!R17</f>
        <v>1 vs 4 (3)</v>
      </c>
      <c r="T20" s="64"/>
      <c r="U20" s="64"/>
      <c r="V20" s="64"/>
      <c r="W20" s="64"/>
      <c r="X20" s="64"/>
      <c r="Y20" s="65"/>
      <c r="Z20" s="63" t="str">
        <f>'Tournament Results Data'!Y17</f>
        <v>2 vs 3 (1)</v>
      </c>
      <c r="AA20" s="64"/>
      <c r="AB20" s="64"/>
      <c r="AC20" s="64"/>
      <c r="AD20" s="64"/>
      <c r="AE20" s="64"/>
      <c r="AF20" s="65"/>
      <c r="AG20" s="63" t="str">
        <f>'Tournament Results Data'!AF17</f>
        <v>3 vs 4 (2)</v>
      </c>
      <c r="AH20" s="64"/>
      <c r="AI20" s="64"/>
      <c r="AJ20" s="64"/>
      <c r="AK20" s="64"/>
      <c r="AL20" s="64"/>
      <c r="AM20" s="65"/>
      <c r="AN20" s="63" t="str">
        <f>'Tournament Results Data'!AM17</f>
        <v>1 vs 2 (4)</v>
      </c>
      <c r="AO20" s="64"/>
      <c r="AP20" s="64"/>
      <c r="AQ20" s="64"/>
      <c r="AR20" s="64"/>
      <c r="AS20" s="64"/>
      <c r="AT20" s="115"/>
    </row>
    <row r="21" spans="2:46" ht="20.25" customHeight="1" x14ac:dyDescent="0.25">
      <c r="B21" s="7"/>
      <c r="C21" s="63" t="str">
        <f>'Tournament Results Data'!B18</f>
        <v>Score Set 1</v>
      </c>
      <c r="D21" s="65"/>
      <c r="E21" s="138"/>
      <c r="F21" s="139"/>
      <c r="G21" s="139"/>
      <c r="H21" s="4" t="str">
        <f>'Tournament Results Data'!G18</f>
        <v>-</v>
      </c>
      <c r="I21" s="128"/>
      <c r="J21" s="128"/>
      <c r="K21" s="137"/>
      <c r="L21" s="138"/>
      <c r="M21" s="139"/>
      <c r="N21" s="139"/>
      <c r="O21" s="4" t="str">
        <f>'Tournament Results Data'!N18</f>
        <v>-</v>
      </c>
      <c r="P21" s="128"/>
      <c r="Q21" s="128"/>
      <c r="R21" s="137"/>
      <c r="S21" s="138"/>
      <c r="T21" s="139"/>
      <c r="U21" s="139"/>
      <c r="V21" s="4" t="str">
        <f>'Tournament Results Data'!U18</f>
        <v>-</v>
      </c>
      <c r="W21" s="128"/>
      <c r="X21" s="128"/>
      <c r="Y21" s="137"/>
      <c r="Z21" s="138"/>
      <c r="AA21" s="139"/>
      <c r="AB21" s="139"/>
      <c r="AC21" s="4" t="str">
        <f>'Tournament Results Data'!AB18</f>
        <v>-</v>
      </c>
      <c r="AD21" s="128"/>
      <c r="AE21" s="128"/>
      <c r="AF21" s="137"/>
      <c r="AG21" s="138"/>
      <c r="AH21" s="139"/>
      <c r="AI21" s="139"/>
      <c r="AJ21" s="4" t="str">
        <f>'Tournament Results Data'!AI18</f>
        <v>-</v>
      </c>
      <c r="AK21" s="128"/>
      <c r="AL21" s="128"/>
      <c r="AM21" s="137"/>
      <c r="AN21" s="138"/>
      <c r="AO21" s="139"/>
      <c r="AP21" s="139"/>
      <c r="AQ21" s="4" t="str">
        <f>'Tournament Results Data'!AP18</f>
        <v>-</v>
      </c>
      <c r="AR21" s="128"/>
      <c r="AS21" s="128"/>
      <c r="AT21" s="140"/>
    </row>
    <row r="22" spans="2:46" ht="20.25" customHeight="1" x14ac:dyDescent="0.25">
      <c r="B22" s="7"/>
      <c r="C22" s="63" t="str">
        <f>'Tournament Results Data'!B19</f>
        <v>Score Set 2</v>
      </c>
      <c r="D22" s="65"/>
      <c r="E22" s="138"/>
      <c r="F22" s="139"/>
      <c r="G22" s="139"/>
      <c r="H22" s="4" t="str">
        <f>'Tournament Results Data'!G19</f>
        <v>-</v>
      </c>
      <c r="I22" s="128"/>
      <c r="J22" s="128"/>
      <c r="K22" s="137"/>
      <c r="L22" s="138"/>
      <c r="M22" s="139"/>
      <c r="N22" s="139"/>
      <c r="O22" s="4" t="str">
        <f>'Tournament Results Data'!N19</f>
        <v>-</v>
      </c>
      <c r="P22" s="128"/>
      <c r="Q22" s="128"/>
      <c r="R22" s="137"/>
      <c r="S22" s="138"/>
      <c r="T22" s="139"/>
      <c r="U22" s="139"/>
      <c r="V22" s="4" t="str">
        <f>'Tournament Results Data'!U19</f>
        <v>-</v>
      </c>
      <c r="W22" s="128"/>
      <c r="X22" s="128"/>
      <c r="Y22" s="137"/>
      <c r="Z22" s="138"/>
      <c r="AA22" s="139"/>
      <c r="AB22" s="139"/>
      <c r="AC22" s="4" t="str">
        <f>'Tournament Results Data'!AB19</f>
        <v>-</v>
      </c>
      <c r="AD22" s="128"/>
      <c r="AE22" s="128"/>
      <c r="AF22" s="137"/>
      <c r="AG22" s="138"/>
      <c r="AH22" s="139"/>
      <c r="AI22" s="139"/>
      <c r="AJ22" s="4" t="str">
        <f>'Tournament Results Data'!AI19</f>
        <v>-</v>
      </c>
      <c r="AK22" s="128"/>
      <c r="AL22" s="128"/>
      <c r="AM22" s="137"/>
      <c r="AN22" s="138"/>
      <c r="AO22" s="139"/>
      <c r="AP22" s="139"/>
      <c r="AQ22" s="4" t="str">
        <f>'Tournament Results Data'!AP19</f>
        <v>-</v>
      </c>
      <c r="AR22" s="128"/>
      <c r="AS22" s="128"/>
      <c r="AT22" s="140"/>
    </row>
    <row r="23" spans="2:46" ht="20.25" customHeight="1" thickBot="1" x14ac:dyDescent="0.3">
      <c r="B23" s="9"/>
      <c r="C23" s="107" t="str">
        <f>'Tournament Results Data'!B20</f>
        <v>Score Set 3</v>
      </c>
      <c r="D23" s="108"/>
      <c r="E23" s="132"/>
      <c r="F23" s="133"/>
      <c r="G23" s="133"/>
      <c r="H23" s="11" t="str">
        <f>'Tournament Results Data'!G20</f>
        <v>-</v>
      </c>
      <c r="I23" s="130"/>
      <c r="J23" s="130"/>
      <c r="K23" s="131"/>
      <c r="L23" s="132"/>
      <c r="M23" s="133"/>
      <c r="N23" s="133"/>
      <c r="O23" s="11" t="str">
        <f>'Tournament Results Data'!N20</f>
        <v>-</v>
      </c>
      <c r="P23" s="130"/>
      <c r="Q23" s="130"/>
      <c r="R23" s="131"/>
      <c r="S23" s="132"/>
      <c r="T23" s="133"/>
      <c r="U23" s="133"/>
      <c r="V23" s="11" t="str">
        <f>'Tournament Results Data'!U20</f>
        <v>-</v>
      </c>
      <c r="W23" s="130"/>
      <c r="X23" s="130"/>
      <c r="Y23" s="131"/>
      <c r="Z23" s="132"/>
      <c r="AA23" s="133"/>
      <c r="AB23" s="133"/>
      <c r="AC23" s="11" t="str">
        <f>'Tournament Results Data'!AB20</f>
        <v>-</v>
      </c>
      <c r="AD23" s="130"/>
      <c r="AE23" s="130"/>
      <c r="AF23" s="131"/>
      <c r="AG23" s="132"/>
      <c r="AH23" s="133"/>
      <c r="AI23" s="133"/>
      <c r="AJ23" s="11" t="str">
        <f>'Tournament Results Data'!AI20</f>
        <v>-</v>
      </c>
      <c r="AK23" s="130"/>
      <c r="AL23" s="130"/>
      <c r="AM23" s="131"/>
      <c r="AN23" s="132"/>
      <c r="AO23" s="133"/>
      <c r="AP23" s="133"/>
      <c r="AQ23" s="11" t="str">
        <f>'Tournament Results Data'!AP20</f>
        <v>-</v>
      </c>
      <c r="AR23" s="130"/>
      <c r="AS23" s="130"/>
      <c r="AT23" s="146"/>
    </row>
    <row r="24" spans="2:46" x14ac:dyDescent="0.25">
      <c r="B24" s="2"/>
      <c r="C24" s="2"/>
      <c r="D24" s="2"/>
      <c r="E24" s="14"/>
      <c r="F24" s="14"/>
      <c r="G24" s="14"/>
      <c r="H24" s="2"/>
      <c r="I24" s="15"/>
      <c r="J24" s="15"/>
      <c r="K24" s="15"/>
      <c r="L24" s="14"/>
      <c r="M24" s="14"/>
      <c r="N24" s="14"/>
      <c r="O24" s="2"/>
      <c r="P24" s="15"/>
      <c r="Q24" s="15"/>
      <c r="R24" s="15"/>
      <c r="S24" s="14"/>
      <c r="T24" s="14"/>
      <c r="U24" s="14"/>
      <c r="V24" s="2"/>
      <c r="W24" s="15"/>
      <c r="X24" s="15"/>
      <c r="Y24" s="15"/>
      <c r="Z24" s="14"/>
      <c r="AA24" s="14"/>
      <c r="AB24" s="14"/>
      <c r="AC24" s="2"/>
      <c r="AD24" s="15"/>
      <c r="AE24" s="15"/>
      <c r="AF24" s="15"/>
      <c r="AG24" s="14"/>
      <c r="AH24" s="14"/>
      <c r="AI24" s="14"/>
      <c r="AJ24" s="2"/>
      <c r="AK24" s="15"/>
      <c r="AL24" s="15"/>
      <c r="AM24" s="15"/>
      <c r="AN24" s="14"/>
      <c r="AO24" s="14"/>
      <c r="AP24" s="14"/>
      <c r="AQ24" s="2"/>
      <c r="AR24" s="15"/>
      <c r="AS24" s="15"/>
      <c r="AT24" s="15"/>
    </row>
    <row r="25" spans="2:46" x14ac:dyDescent="0.25">
      <c r="C25" s="5" t="str">
        <f>'Tournament Results Data'!$B$1</f>
        <v xml:space="preserve">Tournament:  </v>
      </c>
      <c r="D25" s="129">
        <f>'Tournament Results Data'!$C$1</f>
        <v>0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R25" s="15"/>
      <c r="AS25" s="15"/>
      <c r="AT25" s="15"/>
    </row>
    <row r="26" spans="2:46" x14ac:dyDescent="0.25">
      <c r="C26" s="5"/>
      <c r="AR26" s="15"/>
      <c r="AS26" s="15"/>
      <c r="AT26" s="15"/>
    </row>
    <row r="27" spans="2:46" x14ac:dyDescent="0.25">
      <c r="B27" s="135" t="str">
        <f>'Tournament Results Data'!$B$3</f>
        <v xml:space="preserve">Date:  </v>
      </c>
      <c r="C27" s="135"/>
      <c r="D27" s="134">
        <f>'Tournament Results Data'!$C$3</f>
        <v>0</v>
      </c>
      <c r="E27" s="134"/>
      <c r="F27" s="134"/>
      <c r="G27" s="134"/>
      <c r="H27" s="134"/>
      <c r="I27" s="134"/>
      <c r="J27" s="134"/>
      <c r="AR27" s="15"/>
      <c r="AS27" s="15"/>
      <c r="AT27" s="15"/>
    </row>
    <row r="28" spans="2:46" x14ac:dyDescent="0.25">
      <c r="C28" s="5"/>
      <c r="AR28" s="15"/>
      <c r="AS28" s="15"/>
      <c r="AT28" s="15"/>
    </row>
    <row r="29" spans="2:46" x14ac:dyDescent="0.25">
      <c r="C29" s="5" t="str">
        <f>'Tournament Results Data'!$B$5</f>
        <v xml:space="preserve">Site:  </v>
      </c>
      <c r="D29" s="129">
        <f>'Tournament Results Data'!$C$5</f>
        <v>0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R29" s="15"/>
      <c r="AS29" s="15"/>
      <c r="AT29" s="15"/>
    </row>
    <row r="30" spans="2:46" x14ac:dyDescent="0.25">
      <c r="B30" s="2"/>
      <c r="C30" s="2"/>
      <c r="D30" s="2"/>
      <c r="E30" s="14"/>
      <c r="F30" s="14"/>
      <c r="G30" s="14"/>
      <c r="H30" s="2"/>
      <c r="I30" s="15"/>
      <c r="J30" s="15"/>
      <c r="K30" s="15"/>
      <c r="L30" s="14"/>
      <c r="M30" s="14"/>
      <c r="N30" s="14"/>
      <c r="O30" s="2"/>
      <c r="P30" s="15"/>
      <c r="Q30" s="15"/>
      <c r="R30" s="15"/>
      <c r="S30" s="14"/>
      <c r="T30" s="14"/>
      <c r="U30" s="14"/>
      <c r="V30" s="2"/>
      <c r="W30" s="15"/>
      <c r="X30" s="15"/>
      <c r="Y30" s="15"/>
      <c r="Z30" s="14"/>
      <c r="AA30" s="14"/>
      <c r="AB30" s="14"/>
      <c r="AC30" s="2"/>
      <c r="AD30" s="15"/>
      <c r="AE30" s="15"/>
      <c r="AF30" s="15"/>
      <c r="AG30" s="14"/>
      <c r="AH30" s="14"/>
      <c r="AI30" s="14"/>
      <c r="AJ30" s="2"/>
      <c r="AK30" s="15"/>
      <c r="AL30" s="15"/>
      <c r="AM30" s="15"/>
      <c r="AN30" s="14"/>
      <c r="AO30" s="14"/>
      <c r="AP30" s="14"/>
      <c r="AQ30" s="2"/>
      <c r="AR30" s="15"/>
      <c r="AS30" s="15"/>
      <c r="AT30" s="15"/>
    </row>
    <row r="31" spans="2:46" ht="13.8" thickBot="1" x14ac:dyDescent="0.3">
      <c r="B31" s="2"/>
      <c r="C31" s="2"/>
      <c r="D31" s="2"/>
      <c r="E31" s="14"/>
      <c r="F31" s="14"/>
      <c r="G31" s="14"/>
      <c r="H31" s="2"/>
      <c r="I31" s="15"/>
      <c r="J31" s="15"/>
      <c r="K31" s="15"/>
      <c r="L31" s="14"/>
      <c r="M31" s="14"/>
      <c r="N31" s="14"/>
      <c r="O31" s="2"/>
      <c r="P31" s="15"/>
      <c r="Q31" s="15"/>
      <c r="R31" s="15"/>
      <c r="S31" s="14"/>
      <c r="T31" s="14"/>
      <c r="U31" s="14"/>
      <c r="V31" s="2"/>
      <c r="W31" s="15"/>
      <c r="X31" s="15"/>
      <c r="Y31" s="15"/>
      <c r="Z31" s="14"/>
      <c r="AA31" s="14"/>
      <c r="AB31" s="14"/>
      <c r="AC31" s="2"/>
      <c r="AD31" s="15"/>
      <c r="AE31" s="15"/>
      <c r="AF31" s="15"/>
      <c r="AG31" s="14"/>
      <c r="AH31" s="14"/>
      <c r="AI31" s="14"/>
      <c r="AJ31" s="2"/>
      <c r="AK31" s="15"/>
      <c r="AL31" s="15"/>
      <c r="AM31" s="15"/>
      <c r="AN31" s="14"/>
      <c r="AO31" s="14"/>
      <c r="AP31" s="14"/>
      <c r="AQ31" s="2"/>
      <c r="AR31" s="15"/>
      <c r="AS31" s="15"/>
      <c r="AT31" s="15"/>
    </row>
    <row r="32" spans="2:46" x14ac:dyDescent="0.25">
      <c r="B32" s="6"/>
      <c r="C32" s="90" t="str">
        <f>'Tournament Results Data'!$B$23</f>
        <v>Pool B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89" t="str">
        <f>'Tournament Results Data'!R23</f>
        <v>Matches</v>
      </c>
      <c r="T32" s="90"/>
      <c r="U32" s="90"/>
      <c r="V32" s="90"/>
      <c r="W32" s="90"/>
      <c r="X32" s="90"/>
      <c r="Y32" s="90"/>
      <c r="Z32" s="90"/>
      <c r="AA32" s="90"/>
      <c r="AB32" s="91"/>
      <c r="AC32" s="89" t="str">
        <f>'Tournament Results Data'!AB23</f>
        <v>Sets</v>
      </c>
      <c r="AD32" s="90"/>
      <c r="AE32" s="90"/>
      <c r="AF32" s="90"/>
      <c r="AG32" s="90"/>
      <c r="AH32" s="90"/>
      <c r="AI32" s="90"/>
      <c r="AJ32" s="90"/>
      <c r="AK32" s="90"/>
      <c r="AL32" s="91"/>
      <c r="AM32" s="77" t="str">
        <f>'Tournament Results Data'!AL23</f>
        <v>Point
Diff</v>
      </c>
      <c r="AN32" s="78"/>
      <c r="AO32" s="78"/>
      <c r="AP32" s="102"/>
      <c r="AQ32" s="77" t="str">
        <f>'Tournament Results Data'!AP23</f>
        <v>Finish Place</v>
      </c>
      <c r="AR32" s="78"/>
      <c r="AS32" s="78"/>
      <c r="AT32" s="79"/>
    </row>
    <row r="33" spans="2:46" ht="6" customHeight="1" x14ac:dyDescent="0.25">
      <c r="B33" s="7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92"/>
      <c r="T33" s="93"/>
      <c r="U33" s="93"/>
      <c r="V33" s="93"/>
      <c r="W33" s="93"/>
      <c r="X33" s="93"/>
      <c r="Y33" s="93"/>
      <c r="Z33" s="93"/>
      <c r="AA33" s="93"/>
      <c r="AB33" s="94"/>
      <c r="AC33" s="92"/>
      <c r="AD33" s="93"/>
      <c r="AE33" s="93"/>
      <c r="AF33" s="93"/>
      <c r="AG33" s="93"/>
      <c r="AH33" s="93"/>
      <c r="AI33" s="93"/>
      <c r="AJ33" s="93"/>
      <c r="AK33" s="93"/>
      <c r="AL33" s="94"/>
      <c r="AM33" s="80"/>
      <c r="AN33" s="81"/>
      <c r="AO33" s="81"/>
      <c r="AP33" s="103"/>
      <c r="AQ33" s="80"/>
      <c r="AR33" s="81"/>
      <c r="AS33" s="81"/>
      <c r="AT33" s="82"/>
    </row>
    <row r="34" spans="2:46" x14ac:dyDescent="0.25">
      <c r="B34" s="7"/>
      <c r="C34" s="62" t="str">
        <f>'Tournament Results Data'!$B$25</f>
        <v>Teams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3" t="str">
        <f>'Tournament Results Data'!R25</f>
        <v>Won</v>
      </c>
      <c r="T34" s="64"/>
      <c r="U34" s="65"/>
      <c r="V34" s="63" t="str">
        <f>'Tournament Results Data'!U25</f>
        <v>Lost</v>
      </c>
      <c r="W34" s="64"/>
      <c r="X34" s="65"/>
      <c r="Y34" s="63" t="str">
        <f>'Tournament Results Data'!X25</f>
        <v>%</v>
      </c>
      <c r="Z34" s="64"/>
      <c r="AA34" s="64"/>
      <c r="AB34" s="65"/>
      <c r="AC34" s="63" t="str">
        <f>'Tournament Results Data'!AB25</f>
        <v>Won</v>
      </c>
      <c r="AD34" s="64"/>
      <c r="AE34" s="65"/>
      <c r="AF34" s="63" t="str">
        <f>'Tournament Results Data'!AE25</f>
        <v>Lost</v>
      </c>
      <c r="AG34" s="64"/>
      <c r="AH34" s="65"/>
      <c r="AI34" s="63" t="str">
        <f>'Tournament Results Data'!AH25</f>
        <v>%</v>
      </c>
      <c r="AJ34" s="64"/>
      <c r="AK34" s="64"/>
      <c r="AL34" s="65"/>
      <c r="AM34" s="83"/>
      <c r="AN34" s="84"/>
      <c r="AO34" s="84"/>
      <c r="AP34" s="104"/>
      <c r="AQ34" s="83"/>
      <c r="AR34" s="84"/>
      <c r="AS34" s="84"/>
      <c r="AT34" s="85"/>
    </row>
    <row r="35" spans="2:46" ht="25.5" customHeight="1" x14ac:dyDescent="0.25">
      <c r="B35" s="8" t="s">
        <v>28</v>
      </c>
      <c r="C35" s="110">
        <f>'Tournament Results Data'!B26</f>
        <v>0</v>
      </c>
      <c r="D35" s="110"/>
      <c r="E35" s="110"/>
      <c r="F35" s="110"/>
      <c r="G35" s="110"/>
      <c r="H35" s="110"/>
      <c r="I35" s="110">
        <f>'Tournament Results Data'!H26</f>
        <v>0</v>
      </c>
      <c r="J35" s="110"/>
      <c r="K35" s="110"/>
      <c r="L35" s="110"/>
      <c r="M35" s="110"/>
      <c r="N35" s="110"/>
      <c r="O35" s="110"/>
      <c r="P35" s="110"/>
      <c r="Q35" s="110"/>
      <c r="R35" s="110"/>
      <c r="S35" s="63"/>
      <c r="T35" s="75"/>
      <c r="U35" s="76"/>
      <c r="V35" s="116"/>
      <c r="W35" s="117"/>
      <c r="X35" s="118"/>
      <c r="Y35" s="66"/>
      <c r="Z35" s="67"/>
      <c r="AA35" s="67"/>
      <c r="AB35" s="68"/>
      <c r="AC35" s="74"/>
      <c r="AD35" s="75"/>
      <c r="AE35" s="76"/>
      <c r="AF35" s="74"/>
      <c r="AG35" s="75"/>
      <c r="AH35" s="76"/>
      <c r="AI35" s="66"/>
      <c r="AJ35" s="67"/>
      <c r="AK35" s="67"/>
      <c r="AL35" s="68"/>
      <c r="AM35" s="66"/>
      <c r="AN35" s="67"/>
      <c r="AO35" s="67"/>
      <c r="AP35" s="68"/>
      <c r="AQ35" s="63"/>
      <c r="AR35" s="64"/>
      <c r="AS35" s="64"/>
      <c r="AT35" s="115"/>
    </row>
    <row r="36" spans="2:46" ht="25.5" customHeight="1" x14ac:dyDescent="0.25">
      <c r="B36" s="8" t="s">
        <v>29</v>
      </c>
      <c r="C36" s="110">
        <f>'Tournament Results Data'!B27</f>
        <v>0</v>
      </c>
      <c r="D36" s="110"/>
      <c r="E36" s="110"/>
      <c r="F36" s="110"/>
      <c r="G36" s="110"/>
      <c r="H36" s="110"/>
      <c r="I36" s="110">
        <f>'Tournament Results Data'!H27</f>
        <v>0</v>
      </c>
      <c r="J36" s="110"/>
      <c r="K36" s="110"/>
      <c r="L36" s="110"/>
      <c r="M36" s="110"/>
      <c r="N36" s="110"/>
      <c r="O36" s="110"/>
      <c r="P36" s="110"/>
      <c r="Q36" s="110"/>
      <c r="R36" s="110"/>
      <c r="S36" s="63"/>
      <c r="T36" s="75"/>
      <c r="U36" s="76"/>
      <c r="V36" s="116"/>
      <c r="W36" s="117"/>
      <c r="X36" s="118"/>
      <c r="Y36" s="66"/>
      <c r="Z36" s="67"/>
      <c r="AA36" s="67"/>
      <c r="AB36" s="68"/>
      <c r="AC36" s="74"/>
      <c r="AD36" s="75"/>
      <c r="AE36" s="76"/>
      <c r="AF36" s="74"/>
      <c r="AG36" s="75"/>
      <c r="AH36" s="76"/>
      <c r="AI36" s="66"/>
      <c r="AJ36" s="67"/>
      <c r="AK36" s="67"/>
      <c r="AL36" s="68"/>
      <c r="AM36" s="66"/>
      <c r="AN36" s="67"/>
      <c r="AO36" s="67"/>
      <c r="AP36" s="68"/>
      <c r="AQ36" s="63"/>
      <c r="AR36" s="64"/>
      <c r="AS36" s="64"/>
      <c r="AT36" s="115"/>
    </row>
    <row r="37" spans="2:46" ht="25.5" customHeight="1" x14ac:dyDescent="0.25">
      <c r="B37" s="8" t="s">
        <v>30</v>
      </c>
      <c r="C37" s="110">
        <f>'Tournament Results Data'!B28</f>
        <v>0</v>
      </c>
      <c r="D37" s="110"/>
      <c r="E37" s="110"/>
      <c r="F37" s="110"/>
      <c r="G37" s="110"/>
      <c r="H37" s="110"/>
      <c r="I37" s="110">
        <f>'Tournament Results Data'!H28</f>
        <v>0</v>
      </c>
      <c r="J37" s="110"/>
      <c r="K37" s="110"/>
      <c r="L37" s="110"/>
      <c r="M37" s="110"/>
      <c r="N37" s="110"/>
      <c r="O37" s="110"/>
      <c r="P37" s="110"/>
      <c r="Q37" s="110"/>
      <c r="R37" s="110"/>
      <c r="S37" s="63"/>
      <c r="T37" s="75"/>
      <c r="U37" s="76"/>
      <c r="V37" s="116"/>
      <c r="W37" s="117"/>
      <c r="X37" s="118"/>
      <c r="Y37" s="66"/>
      <c r="Z37" s="67"/>
      <c r="AA37" s="67"/>
      <c r="AB37" s="68"/>
      <c r="AC37" s="74"/>
      <c r="AD37" s="75"/>
      <c r="AE37" s="76"/>
      <c r="AF37" s="74"/>
      <c r="AG37" s="75"/>
      <c r="AH37" s="76"/>
      <c r="AI37" s="66"/>
      <c r="AJ37" s="67"/>
      <c r="AK37" s="67"/>
      <c r="AL37" s="68"/>
      <c r="AM37" s="66"/>
      <c r="AN37" s="67"/>
      <c r="AO37" s="67"/>
      <c r="AP37" s="68"/>
      <c r="AQ37" s="63"/>
      <c r="AR37" s="64"/>
      <c r="AS37" s="64"/>
      <c r="AT37" s="115"/>
    </row>
    <row r="38" spans="2:46" ht="25.5" customHeight="1" x14ac:dyDescent="0.25">
      <c r="B38" s="8" t="s">
        <v>31</v>
      </c>
      <c r="C38" s="110">
        <f>'Tournament Results Data'!B29</f>
        <v>0</v>
      </c>
      <c r="D38" s="110"/>
      <c r="E38" s="110"/>
      <c r="F38" s="110"/>
      <c r="G38" s="110"/>
      <c r="H38" s="110"/>
      <c r="I38" s="110">
        <f>'Tournament Results Data'!H29</f>
        <v>0</v>
      </c>
      <c r="J38" s="110"/>
      <c r="K38" s="110"/>
      <c r="L38" s="110"/>
      <c r="M38" s="110"/>
      <c r="N38" s="110"/>
      <c r="O38" s="110"/>
      <c r="P38" s="110"/>
      <c r="Q38" s="110"/>
      <c r="R38" s="110"/>
      <c r="S38" s="63"/>
      <c r="T38" s="75"/>
      <c r="U38" s="76"/>
      <c r="V38" s="116"/>
      <c r="W38" s="117"/>
      <c r="X38" s="118"/>
      <c r="Y38" s="66"/>
      <c r="Z38" s="67"/>
      <c r="AA38" s="67"/>
      <c r="AB38" s="68"/>
      <c r="AC38" s="74"/>
      <c r="AD38" s="75"/>
      <c r="AE38" s="76"/>
      <c r="AF38" s="74"/>
      <c r="AG38" s="75"/>
      <c r="AH38" s="76"/>
      <c r="AI38" s="66"/>
      <c r="AJ38" s="67"/>
      <c r="AK38" s="67"/>
      <c r="AL38" s="68"/>
      <c r="AM38" s="66"/>
      <c r="AN38" s="67"/>
      <c r="AO38" s="67"/>
      <c r="AP38" s="68"/>
      <c r="AQ38" s="63"/>
      <c r="AR38" s="64"/>
      <c r="AS38" s="64"/>
      <c r="AT38" s="115"/>
    </row>
    <row r="39" spans="2:46" x14ac:dyDescent="0.25">
      <c r="B39" s="7"/>
      <c r="C39" s="92"/>
      <c r="D39" s="94"/>
      <c r="E39" s="92"/>
      <c r="F39" s="93"/>
      <c r="G39" s="93"/>
      <c r="H39" s="93"/>
      <c r="I39" s="93"/>
      <c r="J39" s="93"/>
      <c r="K39" s="94"/>
      <c r="L39" s="92"/>
      <c r="M39" s="93"/>
      <c r="N39" s="93"/>
      <c r="O39" s="93"/>
      <c r="P39" s="93"/>
      <c r="Q39" s="93"/>
      <c r="R39" s="94"/>
      <c r="S39" s="92"/>
      <c r="T39" s="93"/>
      <c r="U39" s="93"/>
      <c r="V39" s="93"/>
      <c r="W39" s="93"/>
      <c r="X39" s="93"/>
      <c r="Y39" s="94"/>
      <c r="Z39" s="92"/>
      <c r="AA39" s="93"/>
      <c r="AB39" s="93"/>
      <c r="AC39" s="93"/>
      <c r="AD39" s="93"/>
      <c r="AE39" s="93"/>
      <c r="AF39" s="94"/>
      <c r="AG39" s="92"/>
      <c r="AH39" s="93"/>
      <c r="AI39" s="93"/>
      <c r="AJ39" s="93"/>
      <c r="AK39" s="93"/>
      <c r="AL39" s="93"/>
      <c r="AM39" s="94"/>
      <c r="AN39" s="92"/>
      <c r="AO39" s="93"/>
      <c r="AP39" s="93"/>
      <c r="AQ39" s="93"/>
      <c r="AR39" s="93"/>
      <c r="AS39" s="93"/>
      <c r="AT39" s="136"/>
    </row>
    <row r="40" spans="2:46" x14ac:dyDescent="0.25">
      <c r="B40" s="7"/>
      <c r="C40" s="63" t="s">
        <v>9</v>
      </c>
      <c r="D40" s="65"/>
      <c r="E40" s="63" t="str">
        <f>'Tournament Results Data'!D31</f>
        <v>8:30 AM</v>
      </c>
      <c r="F40" s="64"/>
      <c r="G40" s="64"/>
      <c r="H40" s="64"/>
      <c r="I40" s="64"/>
      <c r="J40" s="64"/>
      <c r="K40" s="65"/>
      <c r="L40" s="63" t="str">
        <f>'Tournament Results Data'!K31</f>
        <v>9:30 AM</v>
      </c>
      <c r="M40" s="64"/>
      <c r="N40" s="64"/>
      <c r="O40" s="64"/>
      <c r="P40" s="64"/>
      <c r="Q40" s="64"/>
      <c r="R40" s="65"/>
      <c r="S40" s="63" t="str">
        <f>'Tournament Results Data'!R31</f>
        <v>ASAP</v>
      </c>
      <c r="T40" s="64"/>
      <c r="U40" s="64"/>
      <c r="V40" s="64"/>
      <c r="W40" s="64"/>
      <c r="X40" s="64"/>
      <c r="Y40" s="65"/>
      <c r="Z40" s="63" t="str">
        <f>'Tournament Results Data'!Y31</f>
        <v>ASAP</v>
      </c>
      <c r="AA40" s="64"/>
      <c r="AB40" s="64"/>
      <c r="AC40" s="64"/>
      <c r="AD40" s="64"/>
      <c r="AE40" s="64"/>
      <c r="AF40" s="65"/>
      <c r="AG40" s="63" t="str">
        <f>'Tournament Results Data'!AF31</f>
        <v>ASAP</v>
      </c>
      <c r="AH40" s="64"/>
      <c r="AI40" s="64"/>
      <c r="AJ40" s="64"/>
      <c r="AK40" s="64"/>
      <c r="AL40" s="64"/>
      <c r="AM40" s="65"/>
      <c r="AN40" s="63" t="str">
        <f>'Tournament Results Data'!AM31</f>
        <v>ASAP</v>
      </c>
      <c r="AO40" s="64"/>
      <c r="AP40" s="64"/>
      <c r="AQ40" s="64"/>
      <c r="AR40" s="64"/>
      <c r="AS40" s="64"/>
      <c r="AT40" s="115"/>
    </row>
    <row r="41" spans="2:46" x14ac:dyDescent="0.25">
      <c r="B41" s="7"/>
      <c r="C41" s="63" t="s">
        <v>13</v>
      </c>
      <c r="D41" s="65"/>
      <c r="E41" s="63" t="str">
        <f>'Tournament Results Data'!D32</f>
        <v>1</v>
      </c>
      <c r="F41" s="64"/>
      <c r="G41" s="64"/>
      <c r="H41" s="64"/>
      <c r="I41" s="64"/>
      <c r="J41" s="64"/>
      <c r="K41" s="65"/>
      <c r="L41" s="63" t="str">
        <f>'Tournament Results Data'!K32</f>
        <v>2</v>
      </c>
      <c r="M41" s="64"/>
      <c r="N41" s="64"/>
      <c r="O41" s="64"/>
      <c r="P41" s="64"/>
      <c r="Q41" s="64"/>
      <c r="R41" s="65"/>
      <c r="S41" s="63" t="str">
        <f>'Tournament Results Data'!R32</f>
        <v>3</v>
      </c>
      <c r="T41" s="64"/>
      <c r="U41" s="64"/>
      <c r="V41" s="64"/>
      <c r="W41" s="64"/>
      <c r="X41" s="64"/>
      <c r="Y41" s="65"/>
      <c r="Z41" s="63" t="str">
        <f>'Tournament Results Data'!Y32</f>
        <v>4</v>
      </c>
      <c r="AA41" s="64"/>
      <c r="AB41" s="64"/>
      <c r="AC41" s="64"/>
      <c r="AD41" s="64"/>
      <c r="AE41" s="64"/>
      <c r="AF41" s="65"/>
      <c r="AG41" s="63" t="str">
        <f>'Tournament Results Data'!AF32</f>
        <v>5</v>
      </c>
      <c r="AH41" s="64"/>
      <c r="AI41" s="64"/>
      <c r="AJ41" s="64"/>
      <c r="AK41" s="64"/>
      <c r="AL41" s="64"/>
      <c r="AM41" s="65"/>
      <c r="AN41" s="63" t="str">
        <f>'Tournament Results Data'!AM32</f>
        <v>6</v>
      </c>
      <c r="AO41" s="64"/>
      <c r="AP41" s="64"/>
      <c r="AQ41" s="64"/>
      <c r="AR41" s="64"/>
      <c r="AS41" s="64"/>
      <c r="AT41" s="115"/>
    </row>
    <row r="42" spans="2:46" x14ac:dyDescent="0.25">
      <c r="B42" s="7"/>
      <c r="C42" s="63" t="s">
        <v>16</v>
      </c>
      <c r="D42" s="65"/>
      <c r="E42" s="63" t="str">
        <f>'Tournament Results Data'!D33</f>
        <v>1 vs 3 (2)</v>
      </c>
      <c r="F42" s="64"/>
      <c r="G42" s="64"/>
      <c r="H42" s="64"/>
      <c r="I42" s="64"/>
      <c r="J42" s="64"/>
      <c r="K42" s="65"/>
      <c r="L42" s="63" t="str">
        <f>'Tournament Results Data'!K33</f>
        <v>2 vs 4 (1)</v>
      </c>
      <c r="M42" s="64"/>
      <c r="N42" s="64"/>
      <c r="O42" s="64"/>
      <c r="P42" s="64"/>
      <c r="Q42" s="64"/>
      <c r="R42" s="65"/>
      <c r="S42" s="63" t="str">
        <f>'Tournament Results Data'!R33</f>
        <v>1 vs 4 (3)</v>
      </c>
      <c r="T42" s="64"/>
      <c r="U42" s="64"/>
      <c r="V42" s="64"/>
      <c r="W42" s="64"/>
      <c r="X42" s="64"/>
      <c r="Y42" s="65"/>
      <c r="Z42" s="63" t="str">
        <f>'Tournament Results Data'!Y33</f>
        <v>2 vs 3 (1)</v>
      </c>
      <c r="AA42" s="64"/>
      <c r="AB42" s="64"/>
      <c r="AC42" s="64"/>
      <c r="AD42" s="64"/>
      <c r="AE42" s="64"/>
      <c r="AF42" s="65"/>
      <c r="AG42" s="63" t="str">
        <f>'Tournament Results Data'!AF33</f>
        <v>3 vs 4 (2)</v>
      </c>
      <c r="AH42" s="64"/>
      <c r="AI42" s="64"/>
      <c r="AJ42" s="64"/>
      <c r="AK42" s="64"/>
      <c r="AL42" s="64"/>
      <c r="AM42" s="65"/>
      <c r="AN42" s="63" t="str">
        <f>'Tournament Results Data'!AM33</f>
        <v>1 vs 2 (4)</v>
      </c>
      <c r="AO42" s="64"/>
      <c r="AP42" s="64"/>
      <c r="AQ42" s="64"/>
      <c r="AR42" s="64"/>
      <c r="AS42" s="64"/>
      <c r="AT42" s="115"/>
    </row>
    <row r="43" spans="2:46" ht="20.25" customHeight="1" x14ac:dyDescent="0.25">
      <c r="B43" s="7"/>
      <c r="C43" s="63" t="s">
        <v>55</v>
      </c>
      <c r="D43" s="65"/>
      <c r="E43" s="138"/>
      <c r="F43" s="139"/>
      <c r="G43" s="139"/>
      <c r="H43" s="4" t="s">
        <v>15</v>
      </c>
      <c r="I43" s="128"/>
      <c r="J43" s="128"/>
      <c r="K43" s="137"/>
      <c r="L43" s="138"/>
      <c r="M43" s="139"/>
      <c r="N43" s="139"/>
      <c r="O43" s="4" t="s">
        <v>15</v>
      </c>
      <c r="P43" s="128"/>
      <c r="Q43" s="128"/>
      <c r="R43" s="137"/>
      <c r="S43" s="138"/>
      <c r="T43" s="139"/>
      <c r="U43" s="139"/>
      <c r="V43" s="4" t="s">
        <v>15</v>
      </c>
      <c r="W43" s="128"/>
      <c r="X43" s="128"/>
      <c r="Y43" s="137"/>
      <c r="Z43" s="138"/>
      <c r="AA43" s="139"/>
      <c r="AB43" s="139"/>
      <c r="AC43" s="4" t="s">
        <v>15</v>
      </c>
      <c r="AD43" s="128"/>
      <c r="AE43" s="128"/>
      <c r="AF43" s="137"/>
      <c r="AG43" s="138"/>
      <c r="AH43" s="139"/>
      <c r="AI43" s="139"/>
      <c r="AJ43" s="4" t="s">
        <v>15</v>
      </c>
      <c r="AK43" s="128"/>
      <c r="AL43" s="128"/>
      <c r="AM43" s="137"/>
      <c r="AN43" s="138"/>
      <c r="AO43" s="139"/>
      <c r="AP43" s="139"/>
      <c r="AQ43" s="4" t="s">
        <v>15</v>
      </c>
      <c r="AR43" s="128"/>
      <c r="AS43" s="128"/>
      <c r="AT43" s="140"/>
    </row>
    <row r="44" spans="2:46" ht="20.25" customHeight="1" x14ac:dyDescent="0.25">
      <c r="B44" s="7"/>
      <c r="C44" s="63" t="s">
        <v>56</v>
      </c>
      <c r="D44" s="65"/>
      <c r="E44" s="138"/>
      <c r="F44" s="139"/>
      <c r="G44" s="139"/>
      <c r="H44" s="4" t="s">
        <v>15</v>
      </c>
      <c r="I44" s="128"/>
      <c r="J44" s="128"/>
      <c r="K44" s="137"/>
      <c r="L44" s="138"/>
      <c r="M44" s="139"/>
      <c r="N44" s="139"/>
      <c r="O44" s="4" t="s">
        <v>15</v>
      </c>
      <c r="P44" s="128"/>
      <c r="Q44" s="128"/>
      <c r="R44" s="137"/>
      <c r="S44" s="138"/>
      <c r="T44" s="139"/>
      <c r="U44" s="139"/>
      <c r="V44" s="4" t="s">
        <v>15</v>
      </c>
      <c r="W44" s="128"/>
      <c r="X44" s="128"/>
      <c r="Y44" s="137"/>
      <c r="Z44" s="138"/>
      <c r="AA44" s="139"/>
      <c r="AB44" s="139"/>
      <c r="AC44" s="4" t="s">
        <v>15</v>
      </c>
      <c r="AD44" s="128"/>
      <c r="AE44" s="128"/>
      <c r="AF44" s="137"/>
      <c r="AG44" s="138"/>
      <c r="AH44" s="139"/>
      <c r="AI44" s="139"/>
      <c r="AJ44" s="4" t="s">
        <v>15</v>
      </c>
      <c r="AK44" s="128"/>
      <c r="AL44" s="128"/>
      <c r="AM44" s="137"/>
      <c r="AN44" s="138"/>
      <c r="AO44" s="139"/>
      <c r="AP44" s="139"/>
      <c r="AQ44" s="4" t="s">
        <v>15</v>
      </c>
      <c r="AR44" s="128"/>
      <c r="AS44" s="128"/>
      <c r="AT44" s="140"/>
    </row>
    <row r="45" spans="2:46" ht="20.25" customHeight="1" thickBot="1" x14ac:dyDescent="0.3">
      <c r="B45" s="9"/>
      <c r="C45" s="107" t="s">
        <v>57</v>
      </c>
      <c r="D45" s="108"/>
      <c r="E45" s="132"/>
      <c r="F45" s="133"/>
      <c r="G45" s="133"/>
      <c r="H45" s="11" t="s">
        <v>15</v>
      </c>
      <c r="I45" s="130"/>
      <c r="J45" s="130"/>
      <c r="K45" s="131"/>
      <c r="L45" s="132"/>
      <c r="M45" s="133"/>
      <c r="N45" s="133"/>
      <c r="O45" s="11" t="s">
        <v>15</v>
      </c>
      <c r="P45" s="130"/>
      <c r="Q45" s="130"/>
      <c r="R45" s="131"/>
      <c r="S45" s="132"/>
      <c r="T45" s="133"/>
      <c r="U45" s="133"/>
      <c r="V45" s="11" t="s">
        <v>15</v>
      </c>
      <c r="W45" s="130"/>
      <c r="X45" s="130"/>
      <c r="Y45" s="131"/>
      <c r="Z45" s="132"/>
      <c r="AA45" s="133"/>
      <c r="AB45" s="133"/>
      <c r="AC45" s="11" t="s">
        <v>15</v>
      </c>
      <c r="AD45" s="130"/>
      <c r="AE45" s="130"/>
      <c r="AF45" s="131"/>
      <c r="AG45" s="132"/>
      <c r="AH45" s="133"/>
      <c r="AI45" s="133"/>
      <c r="AJ45" s="11" t="s">
        <v>15</v>
      </c>
      <c r="AK45" s="130"/>
      <c r="AL45" s="130"/>
      <c r="AM45" s="131"/>
      <c r="AN45" s="132"/>
      <c r="AO45" s="133"/>
      <c r="AP45" s="133"/>
      <c r="AQ45" s="11" t="s">
        <v>15</v>
      </c>
      <c r="AR45" s="130"/>
      <c r="AS45" s="130"/>
      <c r="AT45" s="146"/>
    </row>
    <row r="46" spans="2:46" x14ac:dyDescent="0.25">
      <c r="B46" s="2"/>
      <c r="C46" s="2"/>
      <c r="D46" s="2"/>
      <c r="E46" s="14"/>
      <c r="F46" s="14"/>
      <c r="G46" s="14"/>
      <c r="H46" s="2"/>
      <c r="I46" s="15"/>
      <c r="J46" s="15"/>
      <c r="K46" s="15"/>
      <c r="L46" s="14"/>
      <c r="M46" s="14"/>
      <c r="N46" s="14"/>
      <c r="O46" s="2"/>
      <c r="P46" s="15"/>
      <c r="Q46" s="15"/>
      <c r="R46" s="15"/>
      <c r="S46" s="14"/>
      <c r="T46" s="14"/>
      <c r="U46" s="14"/>
      <c r="V46" s="2"/>
      <c r="W46" s="15"/>
      <c r="X46" s="15"/>
      <c r="Y46" s="15"/>
      <c r="Z46" s="14"/>
      <c r="AA46" s="14"/>
      <c r="AB46" s="14"/>
      <c r="AC46" s="2"/>
      <c r="AD46" s="15"/>
      <c r="AE46" s="15"/>
      <c r="AF46" s="15"/>
      <c r="AG46" s="14"/>
      <c r="AH46" s="14"/>
      <c r="AI46" s="14"/>
      <c r="AJ46" s="2"/>
      <c r="AK46" s="15"/>
      <c r="AL46" s="15"/>
      <c r="AM46" s="15"/>
      <c r="AN46" s="14"/>
      <c r="AO46" s="14"/>
      <c r="AP46" s="14"/>
      <c r="AQ46" s="2"/>
      <c r="AR46" s="15"/>
      <c r="AS46" s="15"/>
      <c r="AT46" s="15"/>
    </row>
    <row r="47" spans="2:46" x14ac:dyDescent="0.25">
      <c r="C47" s="5" t="str">
        <f>'Tournament Results Data'!$B$1</f>
        <v xml:space="preserve">Tournament:  </v>
      </c>
      <c r="D47" s="129">
        <f>'Tournament Results Data'!$C$1</f>
        <v>0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2"/>
      <c r="AD47" s="15"/>
      <c r="AE47" s="15"/>
      <c r="AF47" s="15"/>
      <c r="AG47" s="14"/>
      <c r="AH47" s="14"/>
      <c r="AI47" s="14"/>
      <c r="AJ47" s="2"/>
      <c r="AK47" s="15"/>
      <c r="AL47" s="15"/>
      <c r="AM47" s="15"/>
      <c r="AN47" s="14"/>
      <c r="AO47" s="14"/>
      <c r="AP47" s="14"/>
      <c r="AQ47" s="2"/>
      <c r="AR47" s="15"/>
      <c r="AS47" s="15"/>
      <c r="AT47" s="15"/>
    </row>
    <row r="48" spans="2:46" x14ac:dyDescent="0.25">
      <c r="C48" s="5"/>
      <c r="AC48" s="2"/>
      <c r="AD48" s="15"/>
      <c r="AE48" s="15"/>
      <c r="AF48" s="15"/>
      <c r="AG48" s="14"/>
      <c r="AH48" s="14"/>
      <c r="AI48" s="14"/>
      <c r="AJ48" s="2"/>
      <c r="AK48" s="15"/>
      <c r="AL48" s="15"/>
      <c r="AM48" s="15"/>
      <c r="AN48" s="14"/>
      <c r="AO48" s="14"/>
      <c r="AP48" s="14"/>
      <c r="AQ48" s="2"/>
      <c r="AR48" s="15"/>
      <c r="AS48" s="15"/>
      <c r="AT48" s="15"/>
    </row>
    <row r="49" spans="2:46" x14ac:dyDescent="0.25">
      <c r="B49" s="135" t="str">
        <f>'Tournament Results Data'!$B$3</f>
        <v xml:space="preserve">Date:  </v>
      </c>
      <c r="C49" s="135"/>
      <c r="D49" s="134">
        <f>'Tournament Results Data'!$C$3</f>
        <v>0</v>
      </c>
      <c r="E49" s="134"/>
      <c r="F49" s="134"/>
      <c r="G49" s="134"/>
      <c r="H49" s="134"/>
      <c r="I49" s="134"/>
      <c r="J49" s="134"/>
      <c r="AC49" s="2"/>
      <c r="AD49" s="15"/>
      <c r="AE49" s="15"/>
      <c r="AF49" s="15"/>
      <c r="AG49" s="14"/>
      <c r="AH49" s="14"/>
      <c r="AI49" s="14"/>
      <c r="AJ49" s="2"/>
      <c r="AK49" s="15"/>
      <c r="AL49" s="15"/>
      <c r="AM49" s="15"/>
      <c r="AN49" s="14"/>
      <c r="AO49" s="14"/>
      <c r="AP49" s="14"/>
      <c r="AQ49" s="2"/>
      <c r="AR49" s="15"/>
      <c r="AS49" s="15"/>
      <c r="AT49" s="15"/>
    </row>
    <row r="50" spans="2:46" x14ac:dyDescent="0.25">
      <c r="C50" s="5"/>
      <c r="AC50" s="2"/>
      <c r="AD50" s="15"/>
      <c r="AE50" s="15"/>
      <c r="AF50" s="15"/>
      <c r="AG50" s="14"/>
      <c r="AH50" s="14"/>
      <c r="AI50" s="14"/>
      <c r="AJ50" s="2"/>
      <c r="AK50" s="15"/>
      <c r="AL50" s="15"/>
      <c r="AM50" s="15"/>
      <c r="AN50" s="14"/>
      <c r="AO50" s="14"/>
      <c r="AP50" s="14"/>
      <c r="AQ50" s="2"/>
      <c r="AR50" s="15"/>
      <c r="AS50" s="15"/>
      <c r="AT50" s="15"/>
    </row>
    <row r="51" spans="2:46" x14ac:dyDescent="0.25">
      <c r="C51" s="5" t="str">
        <f>'Tournament Results Data'!$B$5</f>
        <v xml:space="preserve">Site:  </v>
      </c>
      <c r="D51" s="129">
        <f>'Tournament Results Data'!$C$5</f>
        <v>0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2"/>
      <c r="AD51" s="15"/>
      <c r="AE51" s="15"/>
      <c r="AF51" s="15"/>
      <c r="AG51" s="14"/>
      <c r="AH51" s="14"/>
      <c r="AI51" s="14"/>
      <c r="AJ51" s="2"/>
      <c r="AK51" s="15"/>
      <c r="AL51" s="15"/>
      <c r="AM51" s="15"/>
      <c r="AN51" s="14"/>
      <c r="AO51" s="14"/>
      <c r="AP51" s="14"/>
      <c r="AQ51" s="2"/>
      <c r="AR51" s="15"/>
      <c r="AS51" s="15"/>
      <c r="AT51" s="15"/>
    </row>
    <row r="52" spans="2:46" x14ac:dyDescent="0.25">
      <c r="B52" s="2"/>
      <c r="C52" s="2"/>
      <c r="D52" s="2"/>
      <c r="E52" s="14"/>
      <c r="F52" s="14"/>
      <c r="G52" s="14"/>
      <c r="H52" s="2"/>
      <c r="I52" s="15"/>
      <c r="J52" s="15"/>
      <c r="K52" s="15"/>
      <c r="L52" s="14"/>
      <c r="M52" s="14"/>
      <c r="N52" s="14"/>
      <c r="O52" s="2"/>
      <c r="P52" s="15"/>
      <c r="Q52" s="15"/>
      <c r="R52" s="15"/>
      <c r="S52" s="14"/>
      <c r="T52" s="14"/>
      <c r="U52" s="14"/>
      <c r="V52" s="2"/>
      <c r="W52" s="15"/>
      <c r="X52" s="15"/>
      <c r="Y52" s="15"/>
      <c r="Z52" s="14"/>
      <c r="AA52" s="14"/>
      <c r="AB52" s="14"/>
      <c r="AC52" s="2"/>
      <c r="AD52" s="15"/>
      <c r="AE52" s="15"/>
      <c r="AF52" s="15"/>
      <c r="AG52" s="14"/>
      <c r="AH52" s="14"/>
      <c r="AI52" s="14"/>
      <c r="AJ52" s="2"/>
      <c r="AK52" s="15"/>
      <c r="AL52" s="15"/>
      <c r="AM52" s="15"/>
      <c r="AN52" s="14"/>
      <c r="AO52" s="14"/>
      <c r="AP52" s="14"/>
      <c r="AQ52" s="2"/>
      <c r="AR52" s="15"/>
      <c r="AS52" s="15"/>
      <c r="AT52" s="15"/>
    </row>
    <row r="53" spans="2:46" ht="13.8" thickBot="1" x14ac:dyDescent="0.3">
      <c r="B53" s="2"/>
      <c r="C53" s="2"/>
      <c r="D53" s="2"/>
      <c r="E53" s="14"/>
      <c r="F53" s="14"/>
      <c r="G53" s="14"/>
      <c r="H53" s="2"/>
      <c r="I53" s="15"/>
      <c r="J53" s="15"/>
      <c r="K53" s="15"/>
      <c r="L53" s="14"/>
      <c r="M53" s="14"/>
      <c r="N53" s="14"/>
      <c r="O53" s="2"/>
      <c r="P53" s="15"/>
      <c r="Q53" s="15"/>
      <c r="R53" s="15"/>
      <c r="S53" s="14"/>
      <c r="T53" s="14"/>
      <c r="U53" s="14"/>
      <c r="V53" s="2"/>
      <c r="W53" s="15"/>
      <c r="X53" s="15"/>
      <c r="Y53" s="15"/>
      <c r="Z53" s="14"/>
      <c r="AA53" s="14"/>
      <c r="AB53" s="14"/>
      <c r="AC53" s="2"/>
      <c r="AD53" s="15"/>
      <c r="AE53" s="15"/>
      <c r="AF53" s="15"/>
      <c r="AG53" s="14"/>
      <c r="AH53" s="14"/>
      <c r="AI53" s="14"/>
      <c r="AJ53" s="2"/>
      <c r="AK53" s="15"/>
      <c r="AL53" s="15"/>
      <c r="AM53" s="15"/>
      <c r="AN53" s="14"/>
      <c r="AO53" s="14"/>
      <c r="AP53" s="14"/>
      <c r="AQ53" s="2"/>
      <c r="AR53" s="15"/>
      <c r="AS53" s="15"/>
      <c r="AT53" s="15"/>
    </row>
    <row r="54" spans="2:46" x14ac:dyDescent="0.25">
      <c r="B54" s="6"/>
      <c r="C54" s="90" t="str">
        <f>'Tournament Results Data'!$B$39</f>
        <v>Pool C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89" t="str">
        <f>'Tournament Results Data'!R39</f>
        <v>Matches</v>
      </c>
      <c r="T54" s="90"/>
      <c r="U54" s="90"/>
      <c r="V54" s="90"/>
      <c r="W54" s="90"/>
      <c r="X54" s="90"/>
      <c r="Y54" s="90"/>
      <c r="Z54" s="90"/>
      <c r="AA54" s="90"/>
      <c r="AB54" s="91"/>
      <c r="AC54" s="89" t="str">
        <f>'Tournament Results Data'!AB39</f>
        <v>Sets</v>
      </c>
      <c r="AD54" s="90"/>
      <c r="AE54" s="90"/>
      <c r="AF54" s="90"/>
      <c r="AG54" s="90"/>
      <c r="AH54" s="90"/>
      <c r="AI54" s="90"/>
      <c r="AJ54" s="90"/>
      <c r="AK54" s="90"/>
      <c r="AL54" s="91"/>
      <c r="AM54" s="77" t="str">
        <f>'Tournament Results Data'!AL39</f>
        <v>Point
Diff</v>
      </c>
      <c r="AN54" s="78"/>
      <c r="AO54" s="78"/>
      <c r="AP54" s="102"/>
      <c r="AQ54" s="77" t="str">
        <f>'Tournament Results Data'!AP39</f>
        <v>Finish Place</v>
      </c>
      <c r="AR54" s="78"/>
      <c r="AS54" s="78"/>
      <c r="AT54" s="79"/>
    </row>
    <row r="55" spans="2:46" ht="6" customHeight="1" x14ac:dyDescent="0.25">
      <c r="B55" s="7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92"/>
      <c r="T55" s="93"/>
      <c r="U55" s="93"/>
      <c r="V55" s="93"/>
      <c r="W55" s="93"/>
      <c r="X55" s="93"/>
      <c r="Y55" s="93"/>
      <c r="Z55" s="93"/>
      <c r="AA55" s="93"/>
      <c r="AB55" s="94"/>
      <c r="AC55" s="92"/>
      <c r="AD55" s="93"/>
      <c r="AE55" s="93"/>
      <c r="AF55" s="93"/>
      <c r="AG55" s="93"/>
      <c r="AH55" s="93"/>
      <c r="AI55" s="93"/>
      <c r="AJ55" s="93"/>
      <c r="AK55" s="93"/>
      <c r="AL55" s="94"/>
      <c r="AM55" s="80"/>
      <c r="AN55" s="81"/>
      <c r="AO55" s="81"/>
      <c r="AP55" s="103"/>
      <c r="AQ55" s="80"/>
      <c r="AR55" s="81"/>
      <c r="AS55" s="81"/>
      <c r="AT55" s="82"/>
    </row>
    <row r="56" spans="2:46" x14ac:dyDescent="0.25">
      <c r="B56" s="7"/>
      <c r="C56" s="62" t="str">
        <f>'Tournament Results Data'!$B$41</f>
        <v>Teams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3" t="str">
        <f>'Tournament Results Data'!R41</f>
        <v>Won</v>
      </c>
      <c r="T56" s="64"/>
      <c r="U56" s="65"/>
      <c r="V56" s="63" t="str">
        <f>'Tournament Results Data'!U41</f>
        <v>Lost</v>
      </c>
      <c r="W56" s="64"/>
      <c r="X56" s="65"/>
      <c r="Y56" s="63" t="str">
        <f>'Tournament Results Data'!X41</f>
        <v>%</v>
      </c>
      <c r="Z56" s="64"/>
      <c r="AA56" s="64"/>
      <c r="AB56" s="65"/>
      <c r="AC56" s="63" t="str">
        <f>'Tournament Results Data'!AB41</f>
        <v>Won</v>
      </c>
      <c r="AD56" s="64"/>
      <c r="AE56" s="65"/>
      <c r="AF56" s="63" t="str">
        <f>'Tournament Results Data'!AE41</f>
        <v>Lost</v>
      </c>
      <c r="AG56" s="64"/>
      <c r="AH56" s="65"/>
      <c r="AI56" s="63" t="str">
        <f>'Tournament Results Data'!AH41</f>
        <v>%</v>
      </c>
      <c r="AJ56" s="64"/>
      <c r="AK56" s="64"/>
      <c r="AL56" s="65"/>
      <c r="AM56" s="83"/>
      <c r="AN56" s="84"/>
      <c r="AO56" s="84"/>
      <c r="AP56" s="104"/>
      <c r="AQ56" s="83"/>
      <c r="AR56" s="84"/>
      <c r="AS56" s="84"/>
      <c r="AT56" s="85"/>
    </row>
    <row r="57" spans="2:46" ht="25.5" customHeight="1" x14ac:dyDescent="0.25">
      <c r="B57" s="8" t="s">
        <v>28</v>
      </c>
      <c r="C57" s="110">
        <f>'Tournament Results Data'!B42</f>
        <v>0</v>
      </c>
      <c r="D57" s="110"/>
      <c r="E57" s="110"/>
      <c r="F57" s="110"/>
      <c r="G57" s="110"/>
      <c r="H57" s="110"/>
      <c r="I57" s="110">
        <f>'Tournament Results Data'!H42</f>
        <v>0</v>
      </c>
      <c r="J57" s="110"/>
      <c r="K57" s="110"/>
      <c r="L57" s="110"/>
      <c r="M57" s="110"/>
      <c r="N57" s="110"/>
      <c r="O57" s="110"/>
      <c r="P57" s="110"/>
      <c r="Q57" s="110"/>
      <c r="R57" s="110"/>
      <c r="S57" s="63"/>
      <c r="T57" s="75"/>
      <c r="U57" s="76"/>
      <c r="V57" s="116"/>
      <c r="W57" s="117"/>
      <c r="X57" s="118"/>
      <c r="Y57" s="66"/>
      <c r="Z57" s="67"/>
      <c r="AA57" s="67"/>
      <c r="AB57" s="68"/>
      <c r="AC57" s="74"/>
      <c r="AD57" s="75"/>
      <c r="AE57" s="76"/>
      <c r="AF57" s="74"/>
      <c r="AG57" s="75"/>
      <c r="AH57" s="76"/>
      <c r="AI57" s="66"/>
      <c r="AJ57" s="67"/>
      <c r="AK57" s="67"/>
      <c r="AL57" s="68"/>
      <c r="AM57" s="66"/>
      <c r="AN57" s="67"/>
      <c r="AO57" s="67"/>
      <c r="AP57" s="68"/>
      <c r="AQ57" s="63"/>
      <c r="AR57" s="64"/>
      <c r="AS57" s="64"/>
      <c r="AT57" s="115"/>
    </row>
    <row r="58" spans="2:46" ht="25.5" customHeight="1" x14ac:dyDescent="0.25">
      <c r="B58" s="8" t="s">
        <v>29</v>
      </c>
      <c r="C58" s="110">
        <f>'Tournament Results Data'!B43</f>
        <v>0</v>
      </c>
      <c r="D58" s="110"/>
      <c r="E58" s="110"/>
      <c r="F58" s="110"/>
      <c r="G58" s="110"/>
      <c r="H58" s="110"/>
      <c r="I58" s="110">
        <f>'Tournament Results Data'!H43</f>
        <v>0</v>
      </c>
      <c r="J58" s="110"/>
      <c r="K58" s="110"/>
      <c r="L58" s="110"/>
      <c r="M58" s="110"/>
      <c r="N58" s="110"/>
      <c r="O58" s="110"/>
      <c r="P58" s="110"/>
      <c r="Q58" s="110"/>
      <c r="R58" s="110"/>
      <c r="S58" s="63"/>
      <c r="T58" s="75"/>
      <c r="U58" s="76"/>
      <c r="V58" s="116"/>
      <c r="W58" s="117"/>
      <c r="X58" s="118"/>
      <c r="Y58" s="66"/>
      <c r="Z58" s="67"/>
      <c r="AA58" s="67"/>
      <c r="AB58" s="68"/>
      <c r="AC58" s="74"/>
      <c r="AD58" s="75"/>
      <c r="AE58" s="76"/>
      <c r="AF58" s="74"/>
      <c r="AG58" s="75"/>
      <c r="AH58" s="76"/>
      <c r="AI58" s="66"/>
      <c r="AJ58" s="67"/>
      <c r="AK58" s="67"/>
      <c r="AL58" s="68"/>
      <c r="AM58" s="66"/>
      <c r="AN58" s="67"/>
      <c r="AO58" s="67"/>
      <c r="AP58" s="68"/>
      <c r="AQ58" s="63"/>
      <c r="AR58" s="64"/>
      <c r="AS58" s="64"/>
      <c r="AT58" s="115"/>
    </row>
    <row r="59" spans="2:46" ht="25.5" customHeight="1" x14ac:dyDescent="0.25">
      <c r="B59" s="8" t="s">
        <v>30</v>
      </c>
      <c r="C59" s="110">
        <f>'Tournament Results Data'!B44</f>
        <v>0</v>
      </c>
      <c r="D59" s="110"/>
      <c r="E59" s="110"/>
      <c r="F59" s="110"/>
      <c r="G59" s="110"/>
      <c r="H59" s="110"/>
      <c r="I59" s="110">
        <f>'Tournament Results Data'!H44</f>
        <v>0</v>
      </c>
      <c r="J59" s="110"/>
      <c r="K59" s="110"/>
      <c r="L59" s="110"/>
      <c r="M59" s="110"/>
      <c r="N59" s="110"/>
      <c r="O59" s="110"/>
      <c r="P59" s="110"/>
      <c r="Q59" s="110"/>
      <c r="R59" s="110"/>
      <c r="S59" s="63"/>
      <c r="T59" s="75"/>
      <c r="U59" s="76"/>
      <c r="V59" s="116"/>
      <c r="W59" s="117"/>
      <c r="X59" s="118"/>
      <c r="Y59" s="66"/>
      <c r="Z59" s="67"/>
      <c r="AA59" s="67"/>
      <c r="AB59" s="68"/>
      <c r="AC59" s="74"/>
      <c r="AD59" s="75"/>
      <c r="AE59" s="76"/>
      <c r="AF59" s="74"/>
      <c r="AG59" s="75"/>
      <c r="AH59" s="76"/>
      <c r="AI59" s="66"/>
      <c r="AJ59" s="67"/>
      <c r="AK59" s="67"/>
      <c r="AL59" s="68"/>
      <c r="AM59" s="66"/>
      <c r="AN59" s="67"/>
      <c r="AO59" s="67"/>
      <c r="AP59" s="68"/>
      <c r="AQ59" s="63"/>
      <c r="AR59" s="64"/>
      <c r="AS59" s="64"/>
      <c r="AT59" s="115"/>
    </row>
    <row r="60" spans="2:46" ht="25.5" customHeight="1" x14ac:dyDescent="0.25">
      <c r="B60" s="8" t="s">
        <v>31</v>
      </c>
      <c r="C60" s="110">
        <f>'Tournament Results Data'!B45</f>
        <v>0</v>
      </c>
      <c r="D60" s="110"/>
      <c r="E60" s="110"/>
      <c r="F60" s="110"/>
      <c r="G60" s="110"/>
      <c r="H60" s="110"/>
      <c r="I60" s="110">
        <f>'Tournament Results Data'!H45</f>
        <v>0</v>
      </c>
      <c r="J60" s="110"/>
      <c r="K60" s="110"/>
      <c r="L60" s="110"/>
      <c r="M60" s="110"/>
      <c r="N60" s="110"/>
      <c r="O60" s="110"/>
      <c r="P60" s="110"/>
      <c r="Q60" s="110"/>
      <c r="R60" s="110"/>
      <c r="S60" s="63"/>
      <c r="T60" s="75"/>
      <c r="U60" s="76"/>
      <c r="V60" s="116"/>
      <c r="W60" s="117"/>
      <c r="X60" s="118"/>
      <c r="Y60" s="66"/>
      <c r="Z60" s="67"/>
      <c r="AA60" s="67"/>
      <c r="AB60" s="68"/>
      <c r="AC60" s="74"/>
      <c r="AD60" s="75"/>
      <c r="AE60" s="76"/>
      <c r="AF60" s="74"/>
      <c r="AG60" s="75"/>
      <c r="AH60" s="76"/>
      <c r="AI60" s="66"/>
      <c r="AJ60" s="67"/>
      <c r="AK60" s="67"/>
      <c r="AL60" s="68"/>
      <c r="AM60" s="66"/>
      <c r="AN60" s="67"/>
      <c r="AO60" s="67"/>
      <c r="AP60" s="68"/>
      <c r="AQ60" s="63"/>
      <c r="AR60" s="64"/>
      <c r="AS60" s="64"/>
      <c r="AT60" s="115"/>
    </row>
    <row r="61" spans="2:46" x14ac:dyDescent="0.25">
      <c r="B61" s="7"/>
      <c r="C61" s="92"/>
      <c r="D61" s="94"/>
      <c r="E61" s="92"/>
      <c r="F61" s="93"/>
      <c r="G61" s="93"/>
      <c r="H61" s="93"/>
      <c r="I61" s="93"/>
      <c r="J61" s="93"/>
      <c r="K61" s="94"/>
      <c r="L61" s="92"/>
      <c r="M61" s="93"/>
      <c r="N61" s="93"/>
      <c r="O61" s="93"/>
      <c r="P61" s="93"/>
      <c r="Q61" s="93"/>
      <c r="R61" s="94"/>
      <c r="S61" s="92"/>
      <c r="T61" s="93"/>
      <c r="U61" s="93"/>
      <c r="V61" s="93"/>
      <c r="W61" s="93"/>
      <c r="X61" s="93"/>
      <c r="Y61" s="94"/>
      <c r="Z61" s="92"/>
      <c r="AA61" s="93"/>
      <c r="AB61" s="93"/>
      <c r="AC61" s="93"/>
      <c r="AD61" s="93"/>
      <c r="AE61" s="93"/>
      <c r="AF61" s="94"/>
      <c r="AG61" s="92"/>
      <c r="AH61" s="93"/>
      <c r="AI61" s="93"/>
      <c r="AJ61" s="93"/>
      <c r="AK61" s="93"/>
      <c r="AL61" s="93"/>
      <c r="AM61" s="94"/>
      <c r="AN61" s="92"/>
      <c r="AO61" s="93"/>
      <c r="AP61" s="93"/>
      <c r="AQ61" s="93"/>
      <c r="AR61" s="93"/>
      <c r="AS61" s="93"/>
      <c r="AT61" s="136"/>
    </row>
    <row r="62" spans="2:46" x14ac:dyDescent="0.25">
      <c r="B62" s="7"/>
      <c r="C62" s="63" t="s">
        <v>9</v>
      </c>
      <c r="D62" s="65"/>
      <c r="E62" s="63" t="str">
        <f>'Tournament Results Data'!D47</f>
        <v>8:30 AM</v>
      </c>
      <c r="F62" s="64"/>
      <c r="G62" s="64"/>
      <c r="H62" s="64"/>
      <c r="I62" s="64"/>
      <c r="J62" s="64"/>
      <c r="K62" s="65"/>
      <c r="L62" s="63" t="str">
        <f>'Tournament Results Data'!K47</f>
        <v>9:30 AM</v>
      </c>
      <c r="M62" s="64"/>
      <c r="N62" s="64"/>
      <c r="O62" s="64"/>
      <c r="P62" s="64"/>
      <c r="Q62" s="64"/>
      <c r="R62" s="65"/>
      <c r="S62" s="63" t="str">
        <f>'Tournament Results Data'!R47</f>
        <v>ASAP</v>
      </c>
      <c r="T62" s="64"/>
      <c r="U62" s="64"/>
      <c r="V62" s="64"/>
      <c r="W62" s="64"/>
      <c r="X62" s="64"/>
      <c r="Y62" s="65"/>
      <c r="Z62" s="63" t="str">
        <f>'Tournament Results Data'!Y47</f>
        <v>ASAP</v>
      </c>
      <c r="AA62" s="64"/>
      <c r="AB62" s="64"/>
      <c r="AC62" s="64"/>
      <c r="AD62" s="64"/>
      <c r="AE62" s="64"/>
      <c r="AF62" s="65"/>
      <c r="AG62" s="63" t="str">
        <f>'Tournament Results Data'!AF47</f>
        <v>ASAP</v>
      </c>
      <c r="AH62" s="64"/>
      <c r="AI62" s="64"/>
      <c r="AJ62" s="64"/>
      <c r="AK62" s="64"/>
      <c r="AL62" s="64"/>
      <c r="AM62" s="65"/>
      <c r="AN62" s="63" t="str">
        <f>'Tournament Results Data'!AM47</f>
        <v>ASAP</v>
      </c>
      <c r="AO62" s="64"/>
      <c r="AP62" s="64"/>
      <c r="AQ62" s="64"/>
      <c r="AR62" s="64"/>
      <c r="AS62" s="64"/>
      <c r="AT62" s="115"/>
    </row>
    <row r="63" spans="2:46" x14ac:dyDescent="0.25">
      <c r="B63" s="7"/>
      <c r="C63" s="63" t="s">
        <v>13</v>
      </c>
      <c r="D63" s="65"/>
      <c r="E63" s="63" t="str">
        <f>'Tournament Results Data'!D48</f>
        <v>1</v>
      </c>
      <c r="F63" s="64"/>
      <c r="G63" s="64"/>
      <c r="H63" s="64"/>
      <c r="I63" s="64"/>
      <c r="J63" s="64"/>
      <c r="K63" s="65"/>
      <c r="L63" s="63" t="str">
        <f>'Tournament Results Data'!K48</f>
        <v>2</v>
      </c>
      <c r="M63" s="64"/>
      <c r="N63" s="64"/>
      <c r="O63" s="64"/>
      <c r="P63" s="64"/>
      <c r="Q63" s="64"/>
      <c r="R63" s="65"/>
      <c r="S63" s="63" t="str">
        <f>'Tournament Results Data'!R48</f>
        <v>3</v>
      </c>
      <c r="T63" s="64"/>
      <c r="U63" s="64"/>
      <c r="V63" s="64"/>
      <c r="W63" s="64"/>
      <c r="X63" s="64"/>
      <c r="Y63" s="65"/>
      <c r="Z63" s="63" t="str">
        <f>'Tournament Results Data'!Y48</f>
        <v>4</v>
      </c>
      <c r="AA63" s="64"/>
      <c r="AB63" s="64"/>
      <c r="AC63" s="64"/>
      <c r="AD63" s="64"/>
      <c r="AE63" s="64"/>
      <c r="AF63" s="65"/>
      <c r="AG63" s="63" t="str">
        <f>'Tournament Results Data'!AF48</f>
        <v>5</v>
      </c>
      <c r="AH63" s="64"/>
      <c r="AI63" s="64"/>
      <c r="AJ63" s="64"/>
      <c r="AK63" s="64"/>
      <c r="AL63" s="64"/>
      <c r="AM63" s="65"/>
      <c r="AN63" s="63" t="str">
        <f>'Tournament Results Data'!AM48</f>
        <v>6</v>
      </c>
      <c r="AO63" s="64"/>
      <c r="AP63" s="64"/>
      <c r="AQ63" s="64"/>
      <c r="AR63" s="64"/>
      <c r="AS63" s="64"/>
      <c r="AT63" s="115"/>
    </row>
    <row r="64" spans="2:46" x14ac:dyDescent="0.25">
      <c r="B64" s="7"/>
      <c r="C64" s="63" t="s">
        <v>16</v>
      </c>
      <c r="D64" s="65"/>
      <c r="E64" s="63" t="str">
        <f>'Tournament Results Data'!D49</f>
        <v>1 vs 3 (2)</v>
      </c>
      <c r="F64" s="64"/>
      <c r="G64" s="64"/>
      <c r="H64" s="64"/>
      <c r="I64" s="64"/>
      <c r="J64" s="64"/>
      <c r="K64" s="65"/>
      <c r="L64" s="63" t="str">
        <f>'Tournament Results Data'!K49</f>
        <v>2 vs 4 (1)</v>
      </c>
      <c r="M64" s="64"/>
      <c r="N64" s="64"/>
      <c r="O64" s="64"/>
      <c r="P64" s="64"/>
      <c r="Q64" s="64"/>
      <c r="R64" s="65"/>
      <c r="S64" s="63" t="str">
        <f>'Tournament Results Data'!R49</f>
        <v>1 vs 4 (3)</v>
      </c>
      <c r="T64" s="64"/>
      <c r="U64" s="64"/>
      <c r="V64" s="64"/>
      <c r="W64" s="64"/>
      <c r="X64" s="64"/>
      <c r="Y64" s="65"/>
      <c r="Z64" s="63" t="str">
        <f>'Tournament Results Data'!Y49</f>
        <v>2 vs 3 (1)</v>
      </c>
      <c r="AA64" s="64"/>
      <c r="AB64" s="64"/>
      <c r="AC64" s="64"/>
      <c r="AD64" s="64"/>
      <c r="AE64" s="64"/>
      <c r="AF64" s="65"/>
      <c r="AG64" s="63" t="str">
        <f>'Tournament Results Data'!AF49</f>
        <v>3 vs 4 (2)</v>
      </c>
      <c r="AH64" s="64"/>
      <c r="AI64" s="64"/>
      <c r="AJ64" s="64"/>
      <c r="AK64" s="64"/>
      <c r="AL64" s="64"/>
      <c r="AM64" s="65"/>
      <c r="AN64" s="63" t="str">
        <f>'Tournament Results Data'!AM49</f>
        <v>1 vs 2 (4)</v>
      </c>
      <c r="AO64" s="64"/>
      <c r="AP64" s="64"/>
      <c r="AQ64" s="64"/>
      <c r="AR64" s="64"/>
      <c r="AS64" s="64"/>
      <c r="AT64" s="115"/>
    </row>
    <row r="65" spans="2:46" ht="20.25" customHeight="1" x14ac:dyDescent="0.25">
      <c r="B65" s="7"/>
      <c r="C65" s="63" t="s">
        <v>55</v>
      </c>
      <c r="D65" s="65"/>
      <c r="E65" s="138"/>
      <c r="F65" s="139"/>
      <c r="G65" s="139"/>
      <c r="H65" s="4" t="s">
        <v>15</v>
      </c>
      <c r="I65" s="128"/>
      <c r="J65" s="128"/>
      <c r="K65" s="137"/>
      <c r="L65" s="138"/>
      <c r="M65" s="139"/>
      <c r="N65" s="139"/>
      <c r="O65" s="4" t="s">
        <v>15</v>
      </c>
      <c r="P65" s="128"/>
      <c r="Q65" s="128"/>
      <c r="R65" s="137"/>
      <c r="S65" s="138"/>
      <c r="T65" s="139"/>
      <c r="U65" s="139"/>
      <c r="V65" s="4" t="s">
        <v>15</v>
      </c>
      <c r="W65" s="128"/>
      <c r="X65" s="128"/>
      <c r="Y65" s="137"/>
      <c r="Z65" s="138"/>
      <c r="AA65" s="139"/>
      <c r="AB65" s="139"/>
      <c r="AC65" s="4" t="s">
        <v>15</v>
      </c>
      <c r="AD65" s="128"/>
      <c r="AE65" s="128"/>
      <c r="AF65" s="137"/>
      <c r="AG65" s="138"/>
      <c r="AH65" s="139"/>
      <c r="AI65" s="139"/>
      <c r="AJ65" s="4" t="s">
        <v>15</v>
      </c>
      <c r="AK65" s="128"/>
      <c r="AL65" s="128"/>
      <c r="AM65" s="137"/>
      <c r="AN65" s="138"/>
      <c r="AO65" s="139"/>
      <c r="AP65" s="139"/>
      <c r="AQ65" s="4" t="s">
        <v>15</v>
      </c>
      <c r="AR65" s="128"/>
      <c r="AS65" s="128"/>
      <c r="AT65" s="140"/>
    </row>
    <row r="66" spans="2:46" ht="20.25" customHeight="1" x14ac:dyDescent="0.25">
      <c r="B66" s="7"/>
      <c r="C66" s="63" t="s">
        <v>56</v>
      </c>
      <c r="D66" s="65"/>
      <c r="E66" s="138"/>
      <c r="F66" s="139"/>
      <c r="G66" s="139"/>
      <c r="H66" s="4" t="s">
        <v>15</v>
      </c>
      <c r="I66" s="128"/>
      <c r="J66" s="128"/>
      <c r="K66" s="137"/>
      <c r="L66" s="138"/>
      <c r="M66" s="139"/>
      <c r="N66" s="139"/>
      <c r="O66" s="4" t="s">
        <v>15</v>
      </c>
      <c r="P66" s="128"/>
      <c r="Q66" s="128"/>
      <c r="R66" s="137"/>
      <c r="S66" s="138"/>
      <c r="T66" s="139"/>
      <c r="U66" s="139"/>
      <c r="V66" s="4" t="s">
        <v>15</v>
      </c>
      <c r="W66" s="128"/>
      <c r="X66" s="128"/>
      <c r="Y66" s="137"/>
      <c r="Z66" s="138"/>
      <c r="AA66" s="139"/>
      <c r="AB66" s="139"/>
      <c r="AC66" s="4" t="s">
        <v>15</v>
      </c>
      <c r="AD66" s="128"/>
      <c r="AE66" s="128"/>
      <c r="AF66" s="137"/>
      <c r="AG66" s="138"/>
      <c r="AH66" s="139"/>
      <c r="AI66" s="139"/>
      <c r="AJ66" s="4" t="s">
        <v>15</v>
      </c>
      <c r="AK66" s="128"/>
      <c r="AL66" s="128"/>
      <c r="AM66" s="137"/>
      <c r="AN66" s="138"/>
      <c r="AO66" s="139"/>
      <c r="AP66" s="139"/>
      <c r="AQ66" s="4" t="s">
        <v>15</v>
      </c>
      <c r="AR66" s="128"/>
      <c r="AS66" s="128"/>
      <c r="AT66" s="140"/>
    </row>
    <row r="67" spans="2:46" ht="20.25" customHeight="1" thickBot="1" x14ac:dyDescent="0.3">
      <c r="B67" s="9"/>
      <c r="C67" s="107" t="s">
        <v>57</v>
      </c>
      <c r="D67" s="108"/>
      <c r="E67" s="132"/>
      <c r="F67" s="133"/>
      <c r="G67" s="133"/>
      <c r="H67" s="11" t="s">
        <v>15</v>
      </c>
      <c r="I67" s="130"/>
      <c r="J67" s="130"/>
      <c r="K67" s="131"/>
      <c r="L67" s="132"/>
      <c r="M67" s="133"/>
      <c r="N67" s="133"/>
      <c r="O67" s="11" t="s">
        <v>15</v>
      </c>
      <c r="P67" s="130"/>
      <c r="Q67" s="130"/>
      <c r="R67" s="131"/>
      <c r="S67" s="132"/>
      <c r="T67" s="133"/>
      <c r="U67" s="133"/>
      <c r="V67" s="11" t="s">
        <v>15</v>
      </c>
      <c r="W67" s="130"/>
      <c r="X67" s="130"/>
      <c r="Y67" s="131"/>
      <c r="Z67" s="132"/>
      <c r="AA67" s="133"/>
      <c r="AB67" s="133"/>
      <c r="AC67" s="11" t="s">
        <v>15</v>
      </c>
      <c r="AD67" s="130"/>
      <c r="AE67" s="130"/>
      <c r="AF67" s="131"/>
      <c r="AG67" s="132"/>
      <c r="AH67" s="133"/>
      <c r="AI67" s="133"/>
      <c r="AJ67" s="11" t="s">
        <v>15</v>
      </c>
      <c r="AK67" s="130"/>
      <c r="AL67" s="130"/>
      <c r="AM67" s="131"/>
      <c r="AN67" s="132"/>
      <c r="AO67" s="133"/>
      <c r="AP67" s="133"/>
      <c r="AQ67" s="11" t="s">
        <v>15</v>
      </c>
      <c r="AR67" s="130"/>
      <c r="AS67" s="130"/>
      <c r="AT67" s="146"/>
    </row>
    <row r="68" spans="2:46" x14ac:dyDescent="0.25">
      <c r="B68" s="2"/>
      <c r="C68" s="2"/>
      <c r="D68" s="2"/>
      <c r="E68" s="14"/>
      <c r="F68" s="14"/>
      <c r="G68" s="14"/>
      <c r="H68" s="2"/>
      <c r="I68" s="15"/>
      <c r="J68" s="15"/>
      <c r="K68" s="15"/>
      <c r="L68" s="14"/>
      <c r="M68" s="14"/>
      <c r="N68" s="14"/>
      <c r="O68" s="2"/>
      <c r="P68" s="15"/>
      <c r="Q68" s="15"/>
      <c r="R68" s="15"/>
      <c r="S68" s="14"/>
      <c r="T68" s="14"/>
      <c r="U68" s="14"/>
      <c r="V68" s="2"/>
      <c r="W68" s="15"/>
      <c r="X68" s="15"/>
      <c r="Y68" s="15"/>
      <c r="Z68" s="14"/>
      <c r="AA68" s="14"/>
      <c r="AB68" s="14"/>
      <c r="AC68" s="2"/>
      <c r="AD68" s="15"/>
      <c r="AE68" s="15"/>
      <c r="AF68" s="15"/>
      <c r="AG68" s="14"/>
      <c r="AH68" s="14"/>
      <c r="AI68" s="14"/>
      <c r="AJ68" s="2"/>
      <c r="AK68" s="15"/>
      <c r="AL68" s="15"/>
      <c r="AM68" s="15"/>
      <c r="AN68" s="14"/>
      <c r="AO68" s="14"/>
      <c r="AP68" s="14"/>
      <c r="AQ68" s="2"/>
      <c r="AR68" s="15"/>
      <c r="AS68" s="15"/>
      <c r="AT68" s="15"/>
    </row>
    <row r="69" spans="2:46" x14ac:dyDescent="0.25">
      <c r="C69" s="5" t="str">
        <f>'Tournament Results Data'!$B$1</f>
        <v xml:space="preserve">Tournament:  </v>
      </c>
      <c r="D69" s="129">
        <f>'Tournament Results Data'!$C$1</f>
        <v>0</v>
      </c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2"/>
      <c r="AD69" s="15"/>
      <c r="AE69" s="15"/>
      <c r="AF69" s="15"/>
      <c r="AG69" s="14"/>
      <c r="AH69" s="14"/>
      <c r="AI69" s="14"/>
      <c r="AJ69" s="2"/>
      <c r="AK69" s="15"/>
      <c r="AL69" s="15"/>
      <c r="AM69" s="15"/>
      <c r="AN69" s="14"/>
      <c r="AO69" s="14"/>
      <c r="AP69" s="14"/>
      <c r="AQ69" s="2"/>
      <c r="AR69" s="15"/>
      <c r="AS69" s="15"/>
      <c r="AT69" s="15"/>
    </row>
    <row r="70" spans="2:46" x14ac:dyDescent="0.25">
      <c r="C70" s="5"/>
      <c r="AC70" s="2"/>
      <c r="AD70" s="15"/>
      <c r="AE70" s="15"/>
      <c r="AF70" s="15"/>
      <c r="AG70" s="14"/>
      <c r="AH70" s="14"/>
      <c r="AI70" s="14"/>
      <c r="AJ70" s="2"/>
      <c r="AK70" s="15"/>
      <c r="AL70" s="15"/>
      <c r="AM70" s="15"/>
      <c r="AN70" s="14"/>
      <c r="AO70" s="14"/>
      <c r="AP70" s="14"/>
      <c r="AQ70" s="2"/>
      <c r="AR70" s="15"/>
      <c r="AS70" s="15"/>
      <c r="AT70" s="15"/>
    </row>
    <row r="71" spans="2:46" x14ac:dyDescent="0.25">
      <c r="B71" s="135" t="str">
        <f>'Tournament Results Data'!$B$3</f>
        <v xml:space="preserve">Date:  </v>
      </c>
      <c r="C71" s="135"/>
      <c r="D71" s="134">
        <f>'Tournament Results Data'!$C$3</f>
        <v>0</v>
      </c>
      <c r="E71" s="134"/>
      <c r="F71" s="134"/>
      <c r="G71" s="134"/>
      <c r="H71" s="134"/>
      <c r="I71" s="134"/>
      <c r="J71" s="134"/>
      <c r="AC71" s="2"/>
      <c r="AD71" s="15"/>
      <c r="AE71" s="15"/>
      <c r="AF71" s="15"/>
      <c r="AG71" s="14"/>
      <c r="AH71" s="14"/>
      <c r="AI71" s="14"/>
      <c r="AJ71" s="2"/>
      <c r="AK71" s="15"/>
      <c r="AL71" s="15"/>
      <c r="AM71" s="15"/>
      <c r="AN71" s="14"/>
      <c r="AO71" s="14"/>
      <c r="AP71" s="14"/>
      <c r="AQ71" s="2"/>
      <c r="AR71" s="15"/>
      <c r="AS71" s="15"/>
      <c r="AT71" s="15"/>
    </row>
    <row r="72" spans="2:46" x14ac:dyDescent="0.25">
      <c r="C72" s="5"/>
      <c r="AC72" s="2"/>
      <c r="AD72" s="15"/>
      <c r="AE72" s="15"/>
      <c r="AF72" s="15"/>
      <c r="AG72" s="14"/>
      <c r="AH72" s="14"/>
      <c r="AI72" s="14"/>
      <c r="AJ72" s="2"/>
      <c r="AK72" s="15"/>
      <c r="AL72" s="15"/>
      <c r="AM72" s="15"/>
      <c r="AN72" s="14"/>
      <c r="AO72" s="14"/>
      <c r="AP72" s="14"/>
      <c r="AQ72" s="2"/>
      <c r="AR72" s="15"/>
      <c r="AS72" s="15"/>
      <c r="AT72" s="15"/>
    </row>
    <row r="73" spans="2:46" x14ac:dyDescent="0.25">
      <c r="C73" s="5" t="str">
        <f>'Tournament Results Data'!$B$5</f>
        <v xml:space="preserve">Site:  </v>
      </c>
      <c r="D73" s="129">
        <f>'Tournament Results Data'!$C$5</f>
        <v>0</v>
      </c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2"/>
      <c r="AD73" s="15"/>
      <c r="AE73" s="15"/>
      <c r="AF73" s="15"/>
      <c r="AG73" s="14"/>
      <c r="AH73" s="14"/>
      <c r="AI73" s="14"/>
      <c r="AJ73" s="2"/>
      <c r="AK73" s="15"/>
      <c r="AL73" s="15"/>
      <c r="AM73" s="15"/>
      <c r="AN73" s="14"/>
      <c r="AO73" s="14"/>
      <c r="AP73" s="14"/>
      <c r="AQ73" s="2"/>
      <c r="AR73" s="15"/>
      <c r="AS73" s="15"/>
      <c r="AT73" s="15"/>
    </row>
    <row r="74" spans="2:46" x14ac:dyDescent="0.25">
      <c r="B74" s="2"/>
      <c r="C74" s="2"/>
      <c r="D74" s="2"/>
      <c r="E74" s="14"/>
      <c r="F74" s="14"/>
      <c r="G74" s="14"/>
      <c r="H74" s="2"/>
      <c r="I74" s="15"/>
      <c r="J74" s="15"/>
      <c r="K74" s="15"/>
      <c r="L74" s="14"/>
      <c r="M74" s="14"/>
      <c r="N74" s="14"/>
      <c r="O74" s="2"/>
      <c r="P74" s="15"/>
      <c r="Q74" s="15"/>
      <c r="R74" s="15"/>
      <c r="S74" s="14"/>
      <c r="T74" s="14"/>
      <c r="U74" s="14"/>
      <c r="V74" s="2"/>
      <c r="W74" s="15"/>
      <c r="X74" s="15"/>
      <c r="Y74" s="15"/>
      <c r="Z74" s="14"/>
      <c r="AA74" s="14"/>
      <c r="AB74" s="14"/>
      <c r="AC74" s="2"/>
      <c r="AD74" s="15"/>
      <c r="AE74" s="15"/>
      <c r="AF74" s="15"/>
      <c r="AG74" s="14"/>
      <c r="AH74" s="14"/>
      <c r="AI74" s="14"/>
      <c r="AJ74" s="2"/>
      <c r="AK74" s="15"/>
      <c r="AL74" s="15"/>
      <c r="AM74" s="15"/>
      <c r="AN74" s="14"/>
      <c r="AO74" s="14"/>
      <c r="AP74" s="14"/>
      <c r="AQ74" s="2"/>
      <c r="AR74" s="15"/>
      <c r="AS74" s="15"/>
      <c r="AT74" s="15"/>
    </row>
    <row r="75" spans="2:46" ht="13.8" thickBot="1" x14ac:dyDescent="0.3">
      <c r="B75" s="2"/>
      <c r="C75" s="2"/>
      <c r="D75" s="2"/>
      <c r="E75" s="14"/>
      <c r="F75" s="14"/>
      <c r="G75" s="14"/>
      <c r="H75" s="2"/>
      <c r="I75" s="15"/>
      <c r="J75" s="15"/>
      <c r="K75" s="15"/>
      <c r="L75" s="14"/>
      <c r="M75" s="14"/>
      <c r="N75" s="14"/>
      <c r="O75" s="2"/>
      <c r="P75" s="15"/>
      <c r="Q75" s="15"/>
      <c r="R75" s="15"/>
      <c r="S75" s="14"/>
      <c r="T75" s="14"/>
      <c r="U75" s="14"/>
      <c r="V75" s="2"/>
      <c r="W75" s="15"/>
      <c r="X75" s="15"/>
      <c r="Y75" s="15"/>
      <c r="Z75" s="14"/>
      <c r="AA75" s="14"/>
      <c r="AB75" s="14"/>
      <c r="AC75" s="2"/>
      <c r="AD75" s="15"/>
      <c r="AE75" s="15"/>
      <c r="AF75" s="15"/>
      <c r="AG75" s="14"/>
      <c r="AH75" s="14"/>
      <c r="AI75" s="14"/>
      <c r="AJ75" s="2"/>
      <c r="AK75" s="15"/>
      <c r="AL75" s="15"/>
      <c r="AM75" s="15"/>
      <c r="AN75" s="14"/>
      <c r="AO75" s="14"/>
      <c r="AP75" s="14"/>
      <c r="AQ75" s="2"/>
      <c r="AR75" s="15"/>
      <c r="AS75" s="15"/>
      <c r="AT75" s="15"/>
    </row>
    <row r="76" spans="2:46" x14ac:dyDescent="0.25">
      <c r="B76" s="6"/>
      <c r="C76" s="90" t="str">
        <f>'Tournament Results Data'!$B$55</f>
        <v>Pool ?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89" t="str">
        <f>'Tournament Results Data'!R55</f>
        <v>Matches</v>
      </c>
      <c r="T76" s="90"/>
      <c r="U76" s="90"/>
      <c r="V76" s="90"/>
      <c r="W76" s="90"/>
      <c r="X76" s="90"/>
      <c r="Y76" s="90"/>
      <c r="Z76" s="90"/>
      <c r="AA76" s="90"/>
      <c r="AB76" s="91"/>
      <c r="AC76" s="89" t="str">
        <f>'Tournament Results Data'!AB55</f>
        <v>Sets</v>
      </c>
      <c r="AD76" s="90"/>
      <c r="AE76" s="90"/>
      <c r="AF76" s="90"/>
      <c r="AG76" s="90"/>
      <c r="AH76" s="90"/>
      <c r="AI76" s="90"/>
      <c r="AJ76" s="90"/>
      <c r="AK76" s="90"/>
      <c r="AL76" s="91"/>
      <c r="AM76" s="77" t="str">
        <f>'Tournament Results Data'!AL55</f>
        <v>Point
Diff</v>
      </c>
      <c r="AN76" s="78"/>
      <c r="AO76" s="78"/>
      <c r="AP76" s="102"/>
      <c r="AQ76" s="77" t="str">
        <f>'Tournament Results Data'!AP55</f>
        <v>Finish Place</v>
      </c>
      <c r="AR76" s="78"/>
      <c r="AS76" s="78"/>
      <c r="AT76" s="79"/>
    </row>
    <row r="77" spans="2:46" ht="6" customHeight="1" x14ac:dyDescent="0.25">
      <c r="B77" s="7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92"/>
      <c r="T77" s="93"/>
      <c r="U77" s="93"/>
      <c r="V77" s="93"/>
      <c r="W77" s="93"/>
      <c r="X77" s="93"/>
      <c r="Y77" s="93"/>
      <c r="Z77" s="93"/>
      <c r="AA77" s="93"/>
      <c r="AB77" s="94"/>
      <c r="AC77" s="92"/>
      <c r="AD77" s="93"/>
      <c r="AE77" s="93"/>
      <c r="AF77" s="93"/>
      <c r="AG77" s="93"/>
      <c r="AH77" s="93"/>
      <c r="AI77" s="93"/>
      <c r="AJ77" s="93"/>
      <c r="AK77" s="93"/>
      <c r="AL77" s="94"/>
      <c r="AM77" s="80"/>
      <c r="AN77" s="81"/>
      <c r="AO77" s="81"/>
      <c r="AP77" s="103"/>
      <c r="AQ77" s="80"/>
      <c r="AR77" s="81"/>
      <c r="AS77" s="81"/>
      <c r="AT77" s="82"/>
    </row>
    <row r="78" spans="2:46" x14ac:dyDescent="0.25">
      <c r="B78" s="7"/>
      <c r="C78" s="62" t="str">
        <f>'Tournament Results Data'!$B$57</f>
        <v>Teams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3" t="str">
        <f>'Tournament Results Data'!R57</f>
        <v>Won</v>
      </c>
      <c r="T78" s="64"/>
      <c r="U78" s="65"/>
      <c r="V78" s="63" t="str">
        <f>'Tournament Results Data'!U57</f>
        <v>Lost</v>
      </c>
      <c r="W78" s="64"/>
      <c r="X78" s="65"/>
      <c r="Y78" s="63" t="str">
        <f>'Tournament Results Data'!X57</f>
        <v>%</v>
      </c>
      <c r="Z78" s="64"/>
      <c r="AA78" s="64"/>
      <c r="AB78" s="65"/>
      <c r="AC78" s="63" t="str">
        <f>'Tournament Results Data'!AB57</f>
        <v>Won</v>
      </c>
      <c r="AD78" s="64"/>
      <c r="AE78" s="65"/>
      <c r="AF78" s="63" t="str">
        <f>'Tournament Results Data'!AE57</f>
        <v>Lost</v>
      </c>
      <c r="AG78" s="64"/>
      <c r="AH78" s="65"/>
      <c r="AI78" s="63" t="str">
        <f>'Tournament Results Data'!AH57</f>
        <v>%</v>
      </c>
      <c r="AJ78" s="64"/>
      <c r="AK78" s="64"/>
      <c r="AL78" s="65"/>
      <c r="AM78" s="83"/>
      <c r="AN78" s="84"/>
      <c r="AO78" s="84"/>
      <c r="AP78" s="104"/>
      <c r="AQ78" s="83"/>
      <c r="AR78" s="84"/>
      <c r="AS78" s="84"/>
      <c r="AT78" s="85"/>
    </row>
    <row r="79" spans="2:46" ht="25.5" customHeight="1" x14ac:dyDescent="0.25">
      <c r="B79" s="8" t="s">
        <v>28</v>
      </c>
      <c r="C79" s="110">
        <f>'Tournament Results Data'!B58</f>
        <v>0</v>
      </c>
      <c r="D79" s="110"/>
      <c r="E79" s="110"/>
      <c r="F79" s="110"/>
      <c r="G79" s="110"/>
      <c r="H79" s="110"/>
      <c r="I79" s="110">
        <f>'Tournament Results Data'!H58</f>
        <v>0</v>
      </c>
      <c r="J79" s="110"/>
      <c r="K79" s="110"/>
      <c r="L79" s="110"/>
      <c r="M79" s="110"/>
      <c r="N79" s="110"/>
      <c r="O79" s="110"/>
      <c r="P79" s="110"/>
      <c r="Q79" s="110"/>
      <c r="R79" s="110"/>
      <c r="S79" s="63"/>
      <c r="T79" s="75"/>
      <c r="U79" s="76"/>
      <c r="V79" s="116"/>
      <c r="W79" s="117"/>
      <c r="X79" s="118"/>
      <c r="Y79" s="66"/>
      <c r="Z79" s="67"/>
      <c r="AA79" s="67"/>
      <c r="AB79" s="68"/>
      <c r="AC79" s="74"/>
      <c r="AD79" s="75"/>
      <c r="AE79" s="76"/>
      <c r="AF79" s="74"/>
      <c r="AG79" s="75"/>
      <c r="AH79" s="76"/>
      <c r="AI79" s="66"/>
      <c r="AJ79" s="67"/>
      <c r="AK79" s="67"/>
      <c r="AL79" s="68"/>
      <c r="AM79" s="66"/>
      <c r="AN79" s="67"/>
      <c r="AO79" s="67"/>
      <c r="AP79" s="68"/>
      <c r="AQ79" s="63"/>
      <c r="AR79" s="64"/>
      <c r="AS79" s="64"/>
      <c r="AT79" s="115"/>
    </row>
    <row r="80" spans="2:46" ht="25.5" customHeight="1" x14ac:dyDescent="0.25">
      <c r="B80" s="8" t="s">
        <v>29</v>
      </c>
      <c r="C80" s="110">
        <f>'Tournament Results Data'!B59</f>
        <v>0</v>
      </c>
      <c r="D80" s="110"/>
      <c r="E80" s="110"/>
      <c r="F80" s="110"/>
      <c r="G80" s="110"/>
      <c r="H80" s="110"/>
      <c r="I80" s="110">
        <f>'Tournament Results Data'!H59</f>
        <v>0</v>
      </c>
      <c r="J80" s="110"/>
      <c r="K80" s="110"/>
      <c r="L80" s="110"/>
      <c r="M80" s="110"/>
      <c r="N80" s="110"/>
      <c r="O80" s="110"/>
      <c r="P80" s="110"/>
      <c r="Q80" s="110"/>
      <c r="R80" s="110"/>
      <c r="S80" s="63"/>
      <c r="T80" s="75"/>
      <c r="U80" s="76"/>
      <c r="V80" s="116"/>
      <c r="W80" s="117"/>
      <c r="X80" s="118"/>
      <c r="Y80" s="66"/>
      <c r="Z80" s="67"/>
      <c r="AA80" s="67"/>
      <c r="AB80" s="68"/>
      <c r="AC80" s="74"/>
      <c r="AD80" s="75"/>
      <c r="AE80" s="76"/>
      <c r="AF80" s="74"/>
      <c r="AG80" s="75"/>
      <c r="AH80" s="76"/>
      <c r="AI80" s="66"/>
      <c r="AJ80" s="67"/>
      <c r="AK80" s="67"/>
      <c r="AL80" s="68"/>
      <c r="AM80" s="66"/>
      <c r="AN80" s="67"/>
      <c r="AO80" s="67"/>
      <c r="AP80" s="68"/>
      <c r="AQ80" s="63"/>
      <c r="AR80" s="64"/>
      <c r="AS80" s="64"/>
      <c r="AT80" s="115"/>
    </row>
    <row r="81" spans="2:46" ht="25.5" customHeight="1" x14ac:dyDescent="0.25">
      <c r="B81" s="8" t="s">
        <v>30</v>
      </c>
      <c r="C81" s="110">
        <f>'Tournament Results Data'!B60</f>
        <v>0</v>
      </c>
      <c r="D81" s="110"/>
      <c r="E81" s="110"/>
      <c r="F81" s="110"/>
      <c r="G81" s="110"/>
      <c r="H81" s="110"/>
      <c r="I81" s="110">
        <f>'Tournament Results Data'!H60</f>
        <v>0</v>
      </c>
      <c r="J81" s="110"/>
      <c r="K81" s="110"/>
      <c r="L81" s="110"/>
      <c r="M81" s="110"/>
      <c r="N81" s="110"/>
      <c r="O81" s="110"/>
      <c r="P81" s="110"/>
      <c r="Q81" s="110"/>
      <c r="R81" s="110"/>
      <c r="S81" s="63"/>
      <c r="T81" s="75"/>
      <c r="U81" s="76"/>
      <c r="V81" s="116"/>
      <c r="W81" s="117"/>
      <c r="X81" s="118"/>
      <c r="Y81" s="66"/>
      <c r="Z81" s="67"/>
      <c r="AA81" s="67"/>
      <c r="AB81" s="68"/>
      <c r="AC81" s="74"/>
      <c r="AD81" s="75"/>
      <c r="AE81" s="76"/>
      <c r="AF81" s="74"/>
      <c r="AG81" s="75"/>
      <c r="AH81" s="76"/>
      <c r="AI81" s="66"/>
      <c r="AJ81" s="67"/>
      <c r="AK81" s="67"/>
      <c r="AL81" s="68"/>
      <c r="AM81" s="66"/>
      <c r="AN81" s="67"/>
      <c r="AO81" s="67"/>
      <c r="AP81" s="68"/>
      <c r="AQ81" s="63"/>
      <c r="AR81" s="64"/>
      <c r="AS81" s="64"/>
      <c r="AT81" s="115"/>
    </row>
    <row r="82" spans="2:46" x14ac:dyDescent="0.25">
      <c r="B82" s="7"/>
      <c r="C82" s="92"/>
      <c r="D82" s="94"/>
      <c r="E82" s="92"/>
      <c r="F82" s="93"/>
      <c r="G82" s="93"/>
      <c r="H82" s="93"/>
      <c r="I82" s="93"/>
      <c r="J82" s="93"/>
      <c r="K82" s="94"/>
      <c r="L82" s="92"/>
      <c r="M82" s="93"/>
      <c r="N82" s="93"/>
      <c r="O82" s="93"/>
      <c r="P82" s="93"/>
      <c r="Q82" s="93"/>
      <c r="R82" s="94"/>
      <c r="S82" s="92"/>
      <c r="T82" s="93"/>
      <c r="U82" s="93"/>
      <c r="V82" s="93"/>
      <c r="W82" s="93"/>
      <c r="X82" s="93"/>
      <c r="Y82" s="94"/>
      <c r="Z82" s="92"/>
      <c r="AA82" s="93"/>
      <c r="AB82" s="93"/>
      <c r="AC82" s="93"/>
      <c r="AD82" s="93"/>
      <c r="AE82" s="93"/>
      <c r="AF82" s="94"/>
      <c r="AG82" s="92"/>
      <c r="AH82" s="93"/>
      <c r="AI82" s="93"/>
      <c r="AJ82" s="93"/>
      <c r="AK82" s="93"/>
      <c r="AL82" s="93"/>
      <c r="AM82" s="94"/>
      <c r="AN82" s="92"/>
      <c r="AO82" s="93"/>
      <c r="AP82" s="93"/>
      <c r="AQ82" s="93"/>
      <c r="AR82" s="93"/>
      <c r="AS82" s="93"/>
      <c r="AT82" s="136"/>
    </row>
    <row r="83" spans="2:46" x14ac:dyDescent="0.25">
      <c r="B83" s="7"/>
      <c r="C83" s="63" t="s">
        <v>9</v>
      </c>
      <c r="D83" s="65"/>
      <c r="E83" s="63" t="str">
        <f>'Tournament Results Data'!D62</f>
        <v>8:30 AM</v>
      </c>
      <c r="F83" s="64"/>
      <c r="G83" s="64"/>
      <c r="H83" s="64"/>
      <c r="I83" s="64"/>
      <c r="J83" s="64"/>
      <c r="K83" s="65"/>
      <c r="L83" s="63" t="str">
        <f>'Tournament Results Data'!K62</f>
        <v>9:30 AM</v>
      </c>
      <c r="M83" s="64"/>
      <c r="N83" s="64"/>
      <c r="O83" s="64"/>
      <c r="P83" s="64"/>
      <c r="Q83" s="64"/>
      <c r="R83" s="65"/>
      <c r="S83" s="63" t="str">
        <f>'Tournament Results Data'!R62</f>
        <v>ASAP</v>
      </c>
      <c r="T83" s="64"/>
      <c r="U83" s="64"/>
      <c r="V83" s="64"/>
      <c r="W83" s="64"/>
      <c r="X83" s="64"/>
      <c r="Y83" s="65"/>
      <c r="Z83" s="63" t="str">
        <f>'Tournament Results Data'!Y62</f>
        <v>ASAP</v>
      </c>
      <c r="AA83" s="64"/>
      <c r="AB83" s="64"/>
      <c r="AC83" s="64"/>
      <c r="AD83" s="64"/>
      <c r="AE83" s="64"/>
      <c r="AF83" s="65"/>
      <c r="AG83" s="63" t="str">
        <f>'Tournament Results Data'!AF62</f>
        <v>ASAP</v>
      </c>
      <c r="AH83" s="64"/>
      <c r="AI83" s="64"/>
      <c r="AJ83" s="64"/>
      <c r="AK83" s="64"/>
      <c r="AL83" s="64"/>
      <c r="AM83" s="65"/>
      <c r="AN83" s="63" t="str">
        <f>'Tournament Results Data'!AM62</f>
        <v>ASAP</v>
      </c>
      <c r="AO83" s="64"/>
      <c r="AP83" s="64"/>
      <c r="AQ83" s="64"/>
      <c r="AR83" s="64"/>
      <c r="AS83" s="64"/>
      <c r="AT83" s="115"/>
    </row>
    <row r="84" spans="2:46" x14ac:dyDescent="0.25">
      <c r="B84" s="7"/>
      <c r="C84" s="63" t="s">
        <v>13</v>
      </c>
      <c r="D84" s="65"/>
      <c r="E84" s="63" t="str">
        <f>'Tournament Results Data'!D63</f>
        <v>1</v>
      </c>
      <c r="F84" s="64"/>
      <c r="G84" s="64"/>
      <c r="H84" s="64"/>
      <c r="I84" s="64"/>
      <c r="J84" s="64"/>
      <c r="K84" s="65"/>
      <c r="L84" s="63" t="str">
        <f>'Tournament Results Data'!K63</f>
        <v>2</v>
      </c>
      <c r="M84" s="64"/>
      <c r="N84" s="64"/>
      <c r="O84" s="64"/>
      <c r="P84" s="64"/>
      <c r="Q84" s="64"/>
      <c r="R84" s="65"/>
      <c r="S84" s="63" t="str">
        <f>'Tournament Results Data'!R63</f>
        <v>3</v>
      </c>
      <c r="T84" s="64"/>
      <c r="U84" s="64"/>
      <c r="V84" s="64"/>
      <c r="W84" s="64"/>
      <c r="X84" s="64"/>
      <c r="Y84" s="65"/>
      <c r="Z84" s="63" t="str">
        <f>'Tournament Results Data'!Y63</f>
        <v>4</v>
      </c>
      <c r="AA84" s="64"/>
      <c r="AB84" s="64"/>
      <c r="AC84" s="64"/>
      <c r="AD84" s="64"/>
      <c r="AE84" s="64"/>
      <c r="AF84" s="65"/>
      <c r="AG84" s="63" t="str">
        <f>'Tournament Results Data'!AF63</f>
        <v>5</v>
      </c>
      <c r="AH84" s="64"/>
      <c r="AI84" s="64"/>
      <c r="AJ84" s="64"/>
      <c r="AK84" s="64"/>
      <c r="AL84" s="64"/>
      <c r="AM84" s="65"/>
      <c r="AN84" s="63" t="str">
        <f>'Tournament Results Data'!AM63</f>
        <v>6</v>
      </c>
      <c r="AO84" s="64"/>
      <c r="AP84" s="64"/>
      <c r="AQ84" s="64"/>
      <c r="AR84" s="64"/>
      <c r="AS84" s="64"/>
      <c r="AT84" s="115"/>
    </row>
    <row r="85" spans="2:46" x14ac:dyDescent="0.25">
      <c r="B85" s="7"/>
      <c r="C85" s="63" t="s">
        <v>16</v>
      </c>
      <c r="D85" s="65"/>
      <c r="E85" s="63" t="str">
        <f>'Tournament Results Data'!D64</f>
        <v>1 vs 3 (2)</v>
      </c>
      <c r="F85" s="64"/>
      <c r="G85" s="64"/>
      <c r="H85" s="64"/>
      <c r="I85" s="64"/>
      <c r="J85" s="64"/>
      <c r="K85" s="65"/>
      <c r="L85" s="63" t="str">
        <f>'Tournament Results Data'!K64</f>
        <v>2 vs 3 (1)</v>
      </c>
      <c r="M85" s="64"/>
      <c r="N85" s="64"/>
      <c r="O85" s="64"/>
      <c r="P85" s="64"/>
      <c r="Q85" s="64"/>
      <c r="R85" s="65"/>
      <c r="S85" s="63" t="str">
        <f>'Tournament Results Data'!R64</f>
        <v>1 vs 2 (3)</v>
      </c>
      <c r="T85" s="64"/>
      <c r="U85" s="64"/>
      <c r="V85" s="64"/>
      <c r="W85" s="64"/>
      <c r="X85" s="64"/>
      <c r="Y85" s="65"/>
      <c r="Z85" s="63" t="str">
        <f>'Tournament Results Data'!Y64</f>
        <v>1 vs 2 (3)</v>
      </c>
      <c r="AA85" s="64"/>
      <c r="AB85" s="64"/>
      <c r="AC85" s="64"/>
      <c r="AD85" s="64"/>
      <c r="AE85" s="64"/>
      <c r="AF85" s="65"/>
      <c r="AG85" s="63" t="str">
        <f>'Tournament Results Data'!AF64</f>
        <v>2 vs 3 (1)</v>
      </c>
      <c r="AH85" s="64"/>
      <c r="AI85" s="64"/>
      <c r="AJ85" s="64"/>
      <c r="AK85" s="64"/>
      <c r="AL85" s="64"/>
      <c r="AM85" s="65"/>
      <c r="AN85" s="63" t="str">
        <f>'Tournament Results Data'!AM64</f>
        <v>1 vs 3 (2)</v>
      </c>
      <c r="AO85" s="64"/>
      <c r="AP85" s="64"/>
      <c r="AQ85" s="64"/>
      <c r="AR85" s="64"/>
      <c r="AS85" s="64"/>
      <c r="AT85" s="115"/>
    </row>
    <row r="86" spans="2:46" ht="21" customHeight="1" x14ac:dyDescent="0.25">
      <c r="B86" s="7"/>
      <c r="C86" s="63" t="s">
        <v>55</v>
      </c>
      <c r="D86" s="65"/>
      <c r="E86" s="138"/>
      <c r="F86" s="139"/>
      <c r="G86" s="139"/>
      <c r="H86" s="4" t="s">
        <v>15</v>
      </c>
      <c r="I86" s="128"/>
      <c r="J86" s="128"/>
      <c r="K86" s="137"/>
      <c r="L86" s="138"/>
      <c r="M86" s="139"/>
      <c r="N86" s="139"/>
      <c r="O86" s="4" t="s">
        <v>15</v>
      </c>
      <c r="P86" s="128"/>
      <c r="Q86" s="128"/>
      <c r="R86" s="137"/>
      <c r="S86" s="138"/>
      <c r="T86" s="139"/>
      <c r="U86" s="139"/>
      <c r="V86" s="4" t="s">
        <v>15</v>
      </c>
      <c r="W86" s="128"/>
      <c r="X86" s="128"/>
      <c r="Y86" s="137"/>
      <c r="Z86" s="138"/>
      <c r="AA86" s="139"/>
      <c r="AB86" s="139"/>
      <c r="AC86" s="4" t="s">
        <v>15</v>
      </c>
      <c r="AD86" s="128"/>
      <c r="AE86" s="128"/>
      <c r="AF86" s="137"/>
      <c r="AG86" s="138"/>
      <c r="AH86" s="139"/>
      <c r="AI86" s="139"/>
      <c r="AJ86" s="4" t="s">
        <v>15</v>
      </c>
      <c r="AK86" s="128"/>
      <c r="AL86" s="128"/>
      <c r="AM86" s="137"/>
      <c r="AN86" s="138"/>
      <c r="AO86" s="139"/>
      <c r="AP86" s="139"/>
      <c r="AQ86" s="4" t="s">
        <v>15</v>
      </c>
      <c r="AR86" s="128"/>
      <c r="AS86" s="128"/>
      <c r="AT86" s="140"/>
    </row>
    <row r="87" spans="2:46" ht="21" customHeight="1" x14ac:dyDescent="0.25">
      <c r="B87" s="7"/>
      <c r="C87" s="63" t="s">
        <v>56</v>
      </c>
      <c r="D87" s="65"/>
      <c r="E87" s="138"/>
      <c r="F87" s="139"/>
      <c r="G87" s="139"/>
      <c r="H87" s="4" t="s">
        <v>15</v>
      </c>
      <c r="I87" s="128"/>
      <c r="J87" s="128"/>
      <c r="K87" s="137"/>
      <c r="L87" s="138"/>
      <c r="M87" s="139"/>
      <c r="N87" s="139"/>
      <c r="O87" s="4" t="s">
        <v>15</v>
      </c>
      <c r="P87" s="128"/>
      <c r="Q87" s="128"/>
      <c r="R87" s="137"/>
      <c r="S87" s="138"/>
      <c r="T87" s="139"/>
      <c r="U87" s="139"/>
      <c r="V87" s="4" t="s">
        <v>15</v>
      </c>
      <c r="W87" s="128"/>
      <c r="X87" s="128"/>
      <c r="Y87" s="137"/>
      <c r="Z87" s="138"/>
      <c r="AA87" s="139"/>
      <c r="AB87" s="139"/>
      <c r="AC87" s="4" t="s">
        <v>15</v>
      </c>
      <c r="AD87" s="128"/>
      <c r="AE87" s="128"/>
      <c r="AF87" s="137"/>
      <c r="AG87" s="138"/>
      <c r="AH87" s="139"/>
      <c r="AI87" s="139"/>
      <c r="AJ87" s="4" t="s">
        <v>15</v>
      </c>
      <c r="AK87" s="128"/>
      <c r="AL87" s="128"/>
      <c r="AM87" s="137"/>
      <c r="AN87" s="138"/>
      <c r="AO87" s="139"/>
      <c r="AP87" s="139"/>
      <c r="AQ87" s="4" t="s">
        <v>15</v>
      </c>
      <c r="AR87" s="128"/>
      <c r="AS87" s="128"/>
      <c r="AT87" s="140"/>
    </row>
    <row r="88" spans="2:46" ht="21" customHeight="1" thickBot="1" x14ac:dyDescent="0.3">
      <c r="B88" s="9"/>
      <c r="C88" s="107" t="s">
        <v>57</v>
      </c>
      <c r="D88" s="108"/>
      <c r="E88" s="132"/>
      <c r="F88" s="133"/>
      <c r="G88" s="133"/>
      <c r="H88" s="11" t="s">
        <v>15</v>
      </c>
      <c r="I88" s="130"/>
      <c r="J88" s="130"/>
      <c r="K88" s="131"/>
      <c r="L88" s="132"/>
      <c r="M88" s="133"/>
      <c r="N88" s="133"/>
      <c r="O88" s="11" t="s">
        <v>15</v>
      </c>
      <c r="P88" s="130"/>
      <c r="Q88" s="130"/>
      <c r="R88" s="131"/>
      <c r="S88" s="132"/>
      <c r="T88" s="133"/>
      <c r="U88" s="133"/>
      <c r="V88" s="11" t="s">
        <v>15</v>
      </c>
      <c r="W88" s="130"/>
      <c r="X88" s="130"/>
      <c r="Y88" s="131"/>
      <c r="Z88" s="132"/>
      <c r="AA88" s="133"/>
      <c r="AB88" s="133"/>
      <c r="AC88" s="11" t="s">
        <v>15</v>
      </c>
      <c r="AD88" s="130"/>
      <c r="AE88" s="130"/>
      <c r="AF88" s="131"/>
      <c r="AG88" s="132"/>
      <c r="AH88" s="133"/>
      <c r="AI88" s="133"/>
      <c r="AJ88" s="11" t="s">
        <v>15</v>
      </c>
      <c r="AK88" s="130"/>
      <c r="AL88" s="130"/>
      <c r="AM88" s="131"/>
      <c r="AN88" s="132"/>
      <c r="AO88" s="133"/>
      <c r="AP88" s="133"/>
      <c r="AQ88" s="11" t="s">
        <v>15</v>
      </c>
      <c r="AR88" s="130"/>
      <c r="AS88" s="130"/>
      <c r="AT88" s="146"/>
    </row>
    <row r="89" spans="2:46" x14ac:dyDescent="0.25">
      <c r="B89" s="2"/>
      <c r="C89" s="2"/>
      <c r="D89" s="2"/>
      <c r="E89" s="14"/>
      <c r="F89" s="14"/>
      <c r="G89" s="14"/>
      <c r="H89" s="2"/>
      <c r="I89" s="15"/>
      <c r="J89" s="15"/>
      <c r="K89" s="15"/>
      <c r="L89" s="14"/>
      <c r="M89" s="14"/>
      <c r="N89" s="14"/>
      <c r="O89" s="2"/>
      <c r="P89" s="15"/>
      <c r="Q89" s="15"/>
      <c r="R89" s="15"/>
      <c r="S89" s="14"/>
      <c r="T89" s="14"/>
      <c r="U89" s="14"/>
      <c r="V89" s="2"/>
      <c r="W89" s="15"/>
      <c r="X89" s="15"/>
      <c r="Y89" s="15"/>
      <c r="Z89" s="14"/>
      <c r="AA89" s="14"/>
      <c r="AB89" s="14"/>
      <c r="AC89" s="2"/>
      <c r="AD89" s="15"/>
      <c r="AE89" s="15"/>
      <c r="AF89" s="15"/>
      <c r="AG89" s="14"/>
      <c r="AH89" s="14"/>
      <c r="AI89" s="14"/>
      <c r="AJ89" s="2"/>
      <c r="AK89" s="15"/>
      <c r="AL89" s="15"/>
      <c r="AM89" s="15"/>
      <c r="AN89" s="14"/>
      <c r="AO89" s="14"/>
      <c r="AP89" s="14"/>
      <c r="AQ89" s="2"/>
      <c r="AR89" s="15"/>
      <c r="AS89" s="15"/>
      <c r="AT89" s="15"/>
    </row>
    <row r="90" spans="2:46" x14ac:dyDescent="0.25">
      <c r="C90" s="5" t="str">
        <f>'Tournament Results Data'!$B$1</f>
        <v xml:space="preserve">Tournament:  </v>
      </c>
      <c r="D90" s="129">
        <f>'Tournament Results Data'!$C$1</f>
        <v>0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2"/>
      <c r="AD90" s="15"/>
      <c r="AE90" s="15"/>
      <c r="AF90" s="15"/>
      <c r="AG90" s="14"/>
      <c r="AH90" s="14"/>
      <c r="AI90" s="14"/>
      <c r="AJ90" s="2"/>
      <c r="AK90" s="15"/>
      <c r="AL90" s="15"/>
      <c r="AM90" s="15"/>
      <c r="AN90" s="14"/>
      <c r="AO90" s="14"/>
      <c r="AP90" s="14"/>
      <c r="AQ90" s="2"/>
      <c r="AR90" s="15"/>
      <c r="AS90" s="15"/>
      <c r="AT90" s="15"/>
    </row>
    <row r="91" spans="2:46" x14ac:dyDescent="0.25">
      <c r="C91" s="5"/>
      <c r="AC91" s="2"/>
      <c r="AD91" s="15"/>
      <c r="AE91" s="15"/>
      <c r="AF91" s="15"/>
      <c r="AG91" s="14"/>
      <c r="AH91" s="14"/>
      <c r="AI91" s="14"/>
      <c r="AJ91" s="2"/>
      <c r="AK91" s="15"/>
      <c r="AL91" s="15"/>
      <c r="AM91" s="15"/>
      <c r="AN91" s="14"/>
      <c r="AO91" s="14"/>
      <c r="AP91" s="14"/>
      <c r="AQ91" s="2"/>
      <c r="AR91" s="15"/>
      <c r="AS91" s="15"/>
      <c r="AT91" s="15"/>
    </row>
    <row r="92" spans="2:46" x14ac:dyDescent="0.25">
      <c r="B92" s="135" t="str">
        <f>'Tournament Results Data'!$B$3</f>
        <v xml:space="preserve">Date:  </v>
      </c>
      <c r="C92" s="135"/>
      <c r="D92" s="134">
        <f>'Tournament Results Data'!$C$3</f>
        <v>0</v>
      </c>
      <c r="E92" s="134"/>
      <c r="F92" s="134"/>
      <c r="G92" s="134"/>
      <c r="H92" s="134"/>
      <c r="I92" s="134"/>
      <c r="AC92" s="2"/>
      <c r="AD92" s="15"/>
      <c r="AE92" s="15"/>
      <c r="AF92" s="15"/>
      <c r="AG92" s="14"/>
      <c r="AH92" s="14"/>
      <c r="AI92" s="14"/>
      <c r="AJ92" s="2"/>
      <c r="AK92" s="15"/>
      <c r="AL92" s="15"/>
      <c r="AM92" s="15"/>
      <c r="AN92" s="14"/>
      <c r="AO92" s="14"/>
      <c r="AP92" s="14"/>
      <c r="AQ92" s="2"/>
      <c r="AR92" s="15"/>
      <c r="AS92" s="15"/>
      <c r="AT92" s="15"/>
    </row>
    <row r="93" spans="2:46" x14ac:dyDescent="0.25">
      <c r="C93" s="5"/>
      <c r="AC93" s="2"/>
      <c r="AD93" s="15"/>
      <c r="AE93" s="15"/>
      <c r="AF93" s="15"/>
      <c r="AG93" s="14"/>
      <c r="AH93" s="14"/>
      <c r="AI93" s="14"/>
      <c r="AJ93" s="2"/>
      <c r="AK93" s="15"/>
      <c r="AL93" s="15"/>
      <c r="AM93" s="15"/>
      <c r="AN93" s="14"/>
      <c r="AO93" s="14"/>
      <c r="AP93" s="14"/>
      <c r="AQ93" s="2"/>
      <c r="AR93" s="15"/>
      <c r="AS93" s="15"/>
      <c r="AT93" s="15"/>
    </row>
    <row r="94" spans="2:46" x14ac:dyDescent="0.25">
      <c r="C94" s="5" t="str">
        <f>'Tournament Results Data'!$B$5</f>
        <v xml:space="preserve">Site:  </v>
      </c>
      <c r="D94" s="129">
        <f>'Tournament Results Data'!$C$5</f>
        <v>0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2"/>
      <c r="AD94" s="15"/>
      <c r="AE94" s="15"/>
      <c r="AF94" s="15"/>
      <c r="AG94" s="14"/>
      <c r="AH94" s="14"/>
      <c r="AI94" s="14"/>
      <c r="AJ94" s="2"/>
      <c r="AK94" s="15"/>
      <c r="AL94" s="15"/>
      <c r="AM94" s="15"/>
      <c r="AN94" s="14"/>
      <c r="AO94" s="14"/>
      <c r="AP94" s="14"/>
      <c r="AQ94" s="2"/>
      <c r="AR94" s="15"/>
      <c r="AS94" s="15"/>
      <c r="AT94" s="15"/>
    </row>
    <row r="95" spans="2:46" x14ac:dyDescent="0.25">
      <c r="B95" s="2"/>
      <c r="C95" s="2"/>
      <c r="D95" s="2"/>
      <c r="E95" s="14"/>
      <c r="F95" s="14"/>
      <c r="G95" s="14"/>
      <c r="H95" s="2"/>
      <c r="I95" s="15"/>
      <c r="J95" s="15"/>
      <c r="K95" s="15"/>
      <c r="L95" s="14"/>
      <c r="M95" s="14"/>
      <c r="N95" s="14"/>
      <c r="O95" s="2"/>
      <c r="P95" s="15"/>
      <c r="Q95" s="15"/>
      <c r="R95" s="15"/>
      <c r="S95" s="14"/>
      <c r="T95" s="14"/>
      <c r="U95" s="14"/>
      <c r="V95" s="2"/>
      <c r="W95" s="15"/>
      <c r="X95" s="15"/>
      <c r="Y95" s="15"/>
      <c r="Z95" s="14"/>
      <c r="AA95" s="14"/>
      <c r="AB95" s="14"/>
      <c r="AC95" s="2"/>
      <c r="AD95" s="15"/>
      <c r="AE95" s="15"/>
      <c r="AF95" s="15"/>
      <c r="AG95" s="14"/>
      <c r="AH95" s="14"/>
      <c r="AI95" s="14"/>
      <c r="AJ95" s="2"/>
      <c r="AK95" s="15"/>
      <c r="AL95" s="15"/>
      <c r="AM95" s="15"/>
      <c r="AN95" s="14"/>
      <c r="AO95" s="14"/>
      <c r="AP95" s="14"/>
      <c r="AQ95" s="2"/>
      <c r="AR95" s="15"/>
      <c r="AS95" s="15"/>
      <c r="AT95" s="15"/>
    </row>
    <row r="96" spans="2:46" ht="13.8" thickBot="1" x14ac:dyDescent="0.3">
      <c r="B96" s="2"/>
      <c r="C96" s="2"/>
      <c r="D96" s="2"/>
      <c r="E96" s="14"/>
      <c r="F96" s="14"/>
      <c r="G96" s="14"/>
      <c r="H96" s="2"/>
      <c r="I96" s="15"/>
      <c r="J96" s="15"/>
      <c r="K96" s="15"/>
      <c r="L96" s="14"/>
      <c r="M96" s="14"/>
      <c r="N96" s="14"/>
      <c r="O96" s="2"/>
      <c r="P96" s="15"/>
      <c r="Q96" s="15"/>
      <c r="R96" s="15"/>
      <c r="S96" s="14"/>
      <c r="T96" s="14"/>
      <c r="U96" s="14"/>
      <c r="V96" s="2"/>
      <c r="W96" s="15"/>
      <c r="X96" s="15"/>
      <c r="Y96" s="15"/>
      <c r="Z96" s="14"/>
      <c r="AA96" s="14"/>
      <c r="AB96" s="14"/>
      <c r="AC96" s="2"/>
      <c r="AD96" s="15"/>
      <c r="AE96" s="15"/>
      <c r="AF96" s="15"/>
      <c r="AG96" s="14"/>
      <c r="AH96" s="14"/>
      <c r="AI96" s="14"/>
      <c r="AJ96" s="2"/>
      <c r="AK96" s="15"/>
      <c r="AL96" s="15"/>
      <c r="AM96" s="15"/>
      <c r="AN96" s="14"/>
      <c r="AO96" s="14"/>
      <c r="AP96" s="14"/>
      <c r="AQ96" s="2"/>
      <c r="AR96" s="15"/>
      <c r="AS96" s="15"/>
      <c r="AT96" s="15"/>
    </row>
    <row r="97" spans="2:46" x14ac:dyDescent="0.25">
      <c r="B97" s="6"/>
      <c r="C97" s="90" t="str">
        <f>'Tournament Results Data'!$B$70</f>
        <v>Pool ?</v>
      </c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89" t="str">
        <f>'Tournament Results Data'!R70</f>
        <v>Matches</v>
      </c>
      <c r="T97" s="90"/>
      <c r="U97" s="90"/>
      <c r="V97" s="90"/>
      <c r="W97" s="90"/>
      <c r="X97" s="90"/>
      <c r="Y97" s="90"/>
      <c r="Z97" s="90"/>
      <c r="AA97" s="90"/>
      <c r="AB97" s="91"/>
      <c r="AC97" s="89" t="str">
        <f>'Tournament Results Data'!AB70</f>
        <v>Sets</v>
      </c>
      <c r="AD97" s="90"/>
      <c r="AE97" s="90"/>
      <c r="AF97" s="90"/>
      <c r="AG97" s="90"/>
      <c r="AH97" s="90"/>
      <c r="AI97" s="90"/>
      <c r="AJ97" s="90"/>
      <c r="AK97" s="90"/>
      <c r="AL97" s="91"/>
      <c r="AM97" s="77" t="str">
        <f>'Tournament Results Data'!AL70</f>
        <v>Point
Diff</v>
      </c>
      <c r="AN97" s="78"/>
      <c r="AO97" s="78"/>
      <c r="AP97" s="102"/>
      <c r="AQ97" s="77" t="str">
        <f>'Tournament Results Data'!AP70</f>
        <v>Finish Place</v>
      </c>
      <c r="AR97" s="78"/>
      <c r="AS97" s="78"/>
      <c r="AT97" s="79"/>
    </row>
    <row r="98" spans="2:46" ht="6" customHeight="1" x14ac:dyDescent="0.25">
      <c r="B98" s="7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92"/>
      <c r="T98" s="93"/>
      <c r="U98" s="93"/>
      <c r="V98" s="93"/>
      <c r="W98" s="93"/>
      <c r="X98" s="93"/>
      <c r="Y98" s="93"/>
      <c r="Z98" s="93"/>
      <c r="AA98" s="93"/>
      <c r="AB98" s="94"/>
      <c r="AC98" s="92"/>
      <c r="AD98" s="93"/>
      <c r="AE98" s="93"/>
      <c r="AF98" s="93"/>
      <c r="AG98" s="93"/>
      <c r="AH98" s="93"/>
      <c r="AI98" s="93"/>
      <c r="AJ98" s="93"/>
      <c r="AK98" s="93"/>
      <c r="AL98" s="94"/>
      <c r="AM98" s="80"/>
      <c r="AN98" s="81"/>
      <c r="AO98" s="81"/>
      <c r="AP98" s="103"/>
      <c r="AQ98" s="80"/>
      <c r="AR98" s="81"/>
      <c r="AS98" s="81"/>
      <c r="AT98" s="82"/>
    </row>
    <row r="99" spans="2:46" x14ac:dyDescent="0.25">
      <c r="B99" s="7"/>
      <c r="C99" s="62" t="str">
        <f>'Tournament Results Data'!$B$72</f>
        <v>Teams</v>
      </c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3" t="str">
        <f>'Tournament Results Data'!R72</f>
        <v>Won</v>
      </c>
      <c r="T99" s="64"/>
      <c r="U99" s="65"/>
      <c r="V99" s="63" t="str">
        <f>'Tournament Results Data'!U72</f>
        <v>Lost</v>
      </c>
      <c r="W99" s="64"/>
      <c r="X99" s="65"/>
      <c r="Y99" s="63" t="str">
        <f>'Tournament Results Data'!X72</f>
        <v>%</v>
      </c>
      <c r="Z99" s="64"/>
      <c r="AA99" s="64"/>
      <c r="AB99" s="65"/>
      <c r="AC99" s="63" t="str">
        <f>'Tournament Results Data'!AB72</f>
        <v>Won</v>
      </c>
      <c r="AD99" s="64"/>
      <c r="AE99" s="65"/>
      <c r="AF99" s="63" t="str">
        <f>'Tournament Results Data'!AE72</f>
        <v>Lost</v>
      </c>
      <c r="AG99" s="64"/>
      <c r="AH99" s="65"/>
      <c r="AI99" s="63" t="str">
        <f>'Tournament Results Data'!AH72</f>
        <v>%</v>
      </c>
      <c r="AJ99" s="64"/>
      <c r="AK99" s="64"/>
      <c r="AL99" s="65"/>
      <c r="AM99" s="83"/>
      <c r="AN99" s="84"/>
      <c r="AO99" s="84"/>
      <c r="AP99" s="104"/>
      <c r="AQ99" s="83"/>
      <c r="AR99" s="84"/>
      <c r="AS99" s="84"/>
      <c r="AT99" s="85"/>
    </row>
    <row r="100" spans="2:46" ht="25.5" customHeight="1" x14ac:dyDescent="0.25">
      <c r="B100" s="8" t="s">
        <v>28</v>
      </c>
      <c r="C100" s="110">
        <f>'Tournament Results Data'!B73</f>
        <v>0</v>
      </c>
      <c r="D100" s="110"/>
      <c r="E100" s="110"/>
      <c r="F100" s="110"/>
      <c r="G100" s="110"/>
      <c r="H100" s="110"/>
      <c r="I100" s="110">
        <f>'Tournament Results Data'!H73</f>
        <v>0</v>
      </c>
      <c r="J100" s="110"/>
      <c r="K100" s="110"/>
      <c r="L100" s="110"/>
      <c r="M100" s="110"/>
      <c r="N100" s="110"/>
      <c r="O100" s="110"/>
      <c r="P100" s="110"/>
      <c r="Q100" s="110"/>
      <c r="R100" s="110"/>
      <c r="S100" s="63"/>
      <c r="T100" s="75"/>
      <c r="U100" s="76"/>
      <c r="V100" s="116"/>
      <c r="W100" s="117"/>
      <c r="X100" s="118"/>
      <c r="Y100" s="66"/>
      <c r="Z100" s="67"/>
      <c r="AA100" s="67"/>
      <c r="AB100" s="68"/>
      <c r="AC100" s="74"/>
      <c r="AD100" s="75"/>
      <c r="AE100" s="76"/>
      <c r="AF100" s="74"/>
      <c r="AG100" s="75"/>
      <c r="AH100" s="76"/>
      <c r="AI100" s="66"/>
      <c r="AJ100" s="67"/>
      <c r="AK100" s="67"/>
      <c r="AL100" s="68"/>
      <c r="AM100" s="66"/>
      <c r="AN100" s="67"/>
      <c r="AO100" s="67"/>
      <c r="AP100" s="68"/>
      <c r="AQ100" s="63"/>
      <c r="AR100" s="64"/>
      <c r="AS100" s="64"/>
      <c r="AT100" s="115"/>
    </row>
    <row r="101" spans="2:46" ht="25.5" customHeight="1" x14ac:dyDescent="0.25">
      <c r="B101" s="8" t="s">
        <v>29</v>
      </c>
      <c r="C101" s="110">
        <f>'Tournament Results Data'!B74</f>
        <v>0</v>
      </c>
      <c r="D101" s="110"/>
      <c r="E101" s="110"/>
      <c r="F101" s="110"/>
      <c r="G101" s="110"/>
      <c r="H101" s="110"/>
      <c r="I101" s="110">
        <f>'Tournament Results Data'!H74</f>
        <v>0</v>
      </c>
      <c r="J101" s="110"/>
      <c r="K101" s="110"/>
      <c r="L101" s="110"/>
      <c r="M101" s="110"/>
      <c r="N101" s="110"/>
      <c r="O101" s="110"/>
      <c r="P101" s="110"/>
      <c r="Q101" s="110"/>
      <c r="R101" s="110"/>
      <c r="S101" s="63"/>
      <c r="T101" s="75"/>
      <c r="U101" s="76"/>
      <c r="V101" s="116"/>
      <c r="W101" s="117"/>
      <c r="X101" s="118"/>
      <c r="Y101" s="66"/>
      <c r="Z101" s="67"/>
      <c r="AA101" s="67"/>
      <c r="AB101" s="68"/>
      <c r="AC101" s="74"/>
      <c r="AD101" s="75"/>
      <c r="AE101" s="76"/>
      <c r="AF101" s="74"/>
      <c r="AG101" s="75"/>
      <c r="AH101" s="76"/>
      <c r="AI101" s="66"/>
      <c r="AJ101" s="67"/>
      <c r="AK101" s="67"/>
      <c r="AL101" s="68"/>
      <c r="AM101" s="66"/>
      <c r="AN101" s="67"/>
      <c r="AO101" s="67"/>
      <c r="AP101" s="68"/>
      <c r="AQ101" s="63"/>
      <c r="AR101" s="64"/>
      <c r="AS101" s="64"/>
      <c r="AT101" s="115"/>
    </row>
    <row r="102" spans="2:46" ht="25.5" customHeight="1" x14ac:dyDescent="0.25">
      <c r="B102" s="8" t="s">
        <v>30</v>
      </c>
      <c r="C102" s="110">
        <f>'Tournament Results Data'!B75</f>
        <v>0</v>
      </c>
      <c r="D102" s="110"/>
      <c r="E102" s="110"/>
      <c r="F102" s="110"/>
      <c r="G102" s="110"/>
      <c r="H102" s="110"/>
      <c r="I102" s="110">
        <f>'Tournament Results Data'!H75</f>
        <v>0</v>
      </c>
      <c r="J102" s="110"/>
      <c r="K102" s="110"/>
      <c r="L102" s="110"/>
      <c r="M102" s="110"/>
      <c r="N102" s="110"/>
      <c r="O102" s="110"/>
      <c r="P102" s="110"/>
      <c r="Q102" s="110"/>
      <c r="R102" s="110"/>
      <c r="S102" s="63"/>
      <c r="T102" s="75"/>
      <c r="U102" s="76"/>
      <c r="V102" s="116"/>
      <c r="W102" s="117"/>
      <c r="X102" s="118"/>
      <c r="Y102" s="66"/>
      <c r="Z102" s="67"/>
      <c r="AA102" s="67"/>
      <c r="AB102" s="68"/>
      <c r="AC102" s="74"/>
      <c r="AD102" s="75"/>
      <c r="AE102" s="76"/>
      <c r="AF102" s="74"/>
      <c r="AG102" s="75"/>
      <c r="AH102" s="76"/>
      <c r="AI102" s="66"/>
      <c r="AJ102" s="67"/>
      <c r="AK102" s="67"/>
      <c r="AL102" s="68"/>
      <c r="AM102" s="66"/>
      <c r="AN102" s="67"/>
      <c r="AO102" s="67"/>
      <c r="AP102" s="68"/>
      <c r="AQ102" s="63"/>
      <c r="AR102" s="64"/>
      <c r="AS102" s="64"/>
      <c r="AT102" s="115"/>
    </row>
    <row r="103" spans="2:46" x14ac:dyDescent="0.25">
      <c r="B103" s="7"/>
      <c r="C103" s="92"/>
      <c r="D103" s="94"/>
      <c r="E103" s="92"/>
      <c r="F103" s="93"/>
      <c r="G103" s="93"/>
      <c r="H103" s="93"/>
      <c r="I103" s="93"/>
      <c r="J103" s="93"/>
      <c r="K103" s="94"/>
      <c r="L103" s="92"/>
      <c r="M103" s="93"/>
      <c r="N103" s="93"/>
      <c r="O103" s="93"/>
      <c r="P103" s="93"/>
      <c r="Q103" s="93"/>
      <c r="R103" s="94"/>
      <c r="S103" s="92"/>
      <c r="T103" s="93"/>
      <c r="U103" s="93"/>
      <c r="V103" s="93"/>
      <c r="W103" s="93"/>
      <c r="X103" s="93"/>
      <c r="Y103" s="94"/>
      <c r="Z103" s="92"/>
      <c r="AA103" s="93"/>
      <c r="AB103" s="93"/>
      <c r="AC103" s="93"/>
      <c r="AD103" s="93"/>
      <c r="AE103" s="93"/>
      <c r="AF103" s="94"/>
      <c r="AG103" s="92"/>
      <c r="AH103" s="93"/>
      <c r="AI103" s="93"/>
      <c r="AJ103" s="93"/>
      <c r="AK103" s="93"/>
      <c r="AL103" s="93"/>
      <c r="AM103" s="94"/>
      <c r="AN103" s="92"/>
      <c r="AO103" s="93"/>
      <c r="AP103" s="93"/>
      <c r="AQ103" s="93"/>
      <c r="AR103" s="93"/>
      <c r="AS103" s="93"/>
      <c r="AT103" s="136"/>
    </row>
    <row r="104" spans="2:46" x14ac:dyDescent="0.25">
      <c r="B104" s="7"/>
      <c r="C104" s="63" t="s">
        <v>9</v>
      </c>
      <c r="D104" s="65"/>
      <c r="E104" s="63" t="str">
        <f>'Tournament Results Data'!D77</f>
        <v>8:30 AM</v>
      </c>
      <c r="F104" s="64"/>
      <c r="G104" s="64"/>
      <c r="H104" s="64"/>
      <c r="I104" s="64"/>
      <c r="J104" s="64"/>
      <c r="K104" s="65"/>
      <c r="L104" s="63" t="str">
        <f>'Tournament Results Data'!K77</f>
        <v>9:30 AM</v>
      </c>
      <c r="M104" s="64"/>
      <c r="N104" s="64"/>
      <c r="O104" s="64"/>
      <c r="P104" s="64"/>
      <c r="Q104" s="64"/>
      <c r="R104" s="65"/>
      <c r="S104" s="63" t="str">
        <f>'Tournament Results Data'!R77</f>
        <v>ASAP</v>
      </c>
      <c r="T104" s="64"/>
      <c r="U104" s="64"/>
      <c r="V104" s="64"/>
      <c r="W104" s="64"/>
      <c r="X104" s="64"/>
      <c r="Y104" s="65"/>
      <c r="Z104" s="63" t="str">
        <f>'Tournament Results Data'!Y77</f>
        <v>ASAP</v>
      </c>
      <c r="AA104" s="64"/>
      <c r="AB104" s="64"/>
      <c r="AC104" s="64"/>
      <c r="AD104" s="64"/>
      <c r="AE104" s="64"/>
      <c r="AF104" s="65"/>
      <c r="AG104" s="63" t="str">
        <f>'Tournament Results Data'!AF77</f>
        <v>ASAP</v>
      </c>
      <c r="AH104" s="64"/>
      <c r="AI104" s="64"/>
      <c r="AJ104" s="64"/>
      <c r="AK104" s="64"/>
      <c r="AL104" s="64"/>
      <c r="AM104" s="65"/>
      <c r="AN104" s="63" t="str">
        <f>'Tournament Results Data'!AM77</f>
        <v>ASAP</v>
      </c>
      <c r="AO104" s="64"/>
      <c r="AP104" s="64"/>
      <c r="AQ104" s="64"/>
      <c r="AR104" s="64"/>
      <c r="AS104" s="64"/>
      <c r="AT104" s="115"/>
    </row>
    <row r="105" spans="2:46" x14ac:dyDescent="0.25">
      <c r="B105" s="7"/>
      <c r="C105" s="63" t="s">
        <v>13</v>
      </c>
      <c r="D105" s="65"/>
      <c r="E105" s="63" t="str">
        <f>'Tournament Results Data'!D78</f>
        <v>1</v>
      </c>
      <c r="F105" s="64"/>
      <c r="G105" s="64"/>
      <c r="H105" s="64"/>
      <c r="I105" s="64"/>
      <c r="J105" s="64"/>
      <c r="K105" s="65"/>
      <c r="L105" s="63" t="str">
        <f>'Tournament Results Data'!K78</f>
        <v>2</v>
      </c>
      <c r="M105" s="64"/>
      <c r="N105" s="64"/>
      <c r="O105" s="64"/>
      <c r="P105" s="64"/>
      <c r="Q105" s="64"/>
      <c r="R105" s="65"/>
      <c r="S105" s="63" t="str">
        <f>'Tournament Results Data'!R78</f>
        <v>3</v>
      </c>
      <c r="T105" s="64"/>
      <c r="U105" s="64"/>
      <c r="V105" s="64"/>
      <c r="W105" s="64"/>
      <c r="X105" s="64"/>
      <c r="Y105" s="65"/>
      <c r="Z105" s="63" t="str">
        <f>'Tournament Results Data'!Y78</f>
        <v>4</v>
      </c>
      <c r="AA105" s="64"/>
      <c r="AB105" s="64"/>
      <c r="AC105" s="64"/>
      <c r="AD105" s="64"/>
      <c r="AE105" s="64"/>
      <c r="AF105" s="65"/>
      <c r="AG105" s="63" t="str">
        <f>'Tournament Results Data'!AF78</f>
        <v>5</v>
      </c>
      <c r="AH105" s="64"/>
      <c r="AI105" s="64"/>
      <c r="AJ105" s="64"/>
      <c r="AK105" s="64"/>
      <c r="AL105" s="64"/>
      <c r="AM105" s="65"/>
      <c r="AN105" s="63" t="str">
        <f>'Tournament Results Data'!AM78</f>
        <v>6</v>
      </c>
      <c r="AO105" s="64"/>
      <c r="AP105" s="64"/>
      <c r="AQ105" s="64"/>
      <c r="AR105" s="64"/>
      <c r="AS105" s="64"/>
      <c r="AT105" s="115"/>
    </row>
    <row r="106" spans="2:46" x14ac:dyDescent="0.25">
      <c r="B106" s="7"/>
      <c r="C106" s="63" t="s">
        <v>16</v>
      </c>
      <c r="D106" s="65"/>
      <c r="E106" s="63" t="str">
        <f>'Tournament Results Data'!D79</f>
        <v>1 vs 3 (2)</v>
      </c>
      <c r="F106" s="64"/>
      <c r="G106" s="64"/>
      <c r="H106" s="64"/>
      <c r="I106" s="64"/>
      <c r="J106" s="64"/>
      <c r="K106" s="65"/>
      <c r="L106" s="63" t="str">
        <f>'Tournament Results Data'!K79</f>
        <v>2 vs 3 (1)</v>
      </c>
      <c r="M106" s="64"/>
      <c r="N106" s="64"/>
      <c r="O106" s="64"/>
      <c r="P106" s="64"/>
      <c r="Q106" s="64"/>
      <c r="R106" s="65"/>
      <c r="S106" s="63" t="str">
        <f>'Tournament Results Data'!R79</f>
        <v>1 vs 2 (3)</v>
      </c>
      <c r="T106" s="64"/>
      <c r="U106" s="64"/>
      <c r="V106" s="64"/>
      <c r="W106" s="64"/>
      <c r="X106" s="64"/>
      <c r="Y106" s="65"/>
      <c r="Z106" s="63" t="str">
        <f>'Tournament Results Data'!Y79</f>
        <v>1 vs 2 (3)</v>
      </c>
      <c r="AA106" s="64"/>
      <c r="AB106" s="64"/>
      <c r="AC106" s="64"/>
      <c r="AD106" s="64"/>
      <c r="AE106" s="64"/>
      <c r="AF106" s="65"/>
      <c r="AG106" s="63" t="str">
        <f>'Tournament Results Data'!AF79</f>
        <v>2 vs 3 (1)</v>
      </c>
      <c r="AH106" s="64"/>
      <c r="AI106" s="64"/>
      <c r="AJ106" s="64"/>
      <c r="AK106" s="64"/>
      <c r="AL106" s="64"/>
      <c r="AM106" s="65"/>
      <c r="AN106" s="63" t="str">
        <f>'Tournament Results Data'!AM79</f>
        <v>1 vs 3 (2)</v>
      </c>
      <c r="AO106" s="64"/>
      <c r="AP106" s="64"/>
      <c r="AQ106" s="64"/>
      <c r="AR106" s="64"/>
      <c r="AS106" s="64"/>
      <c r="AT106" s="115"/>
    </row>
    <row r="107" spans="2:46" ht="21" customHeight="1" x14ac:dyDescent="0.25">
      <c r="B107" s="7"/>
      <c r="C107" s="63" t="s">
        <v>55</v>
      </c>
      <c r="D107" s="65"/>
      <c r="E107" s="138"/>
      <c r="F107" s="139"/>
      <c r="G107" s="139"/>
      <c r="H107" s="4" t="s">
        <v>15</v>
      </c>
      <c r="I107" s="128"/>
      <c r="J107" s="128"/>
      <c r="K107" s="137"/>
      <c r="L107" s="138"/>
      <c r="M107" s="139"/>
      <c r="N107" s="139"/>
      <c r="O107" s="4" t="s">
        <v>15</v>
      </c>
      <c r="P107" s="128"/>
      <c r="Q107" s="128"/>
      <c r="R107" s="137"/>
      <c r="S107" s="138"/>
      <c r="T107" s="139"/>
      <c r="U107" s="139"/>
      <c r="V107" s="4" t="s">
        <v>15</v>
      </c>
      <c r="W107" s="128"/>
      <c r="X107" s="128"/>
      <c r="Y107" s="137"/>
      <c r="Z107" s="138"/>
      <c r="AA107" s="139"/>
      <c r="AB107" s="139"/>
      <c r="AC107" s="4" t="s">
        <v>15</v>
      </c>
      <c r="AD107" s="128"/>
      <c r="AE107" s="128"/>
      <c r="AF107" s="137"/>
      <c r="AG107" s="138"/>
      <c r="AH107" s="139"/>
      <c r="AI107" s="139"/>
      <c r="AJ107" s="4" t="s">
        <v>15</v>
      </c>
      <c r="AK107" s="128"/>
      <c r="AL107" s="128"/>
      <c r="AM107" s="137"/>
      <c r="AN107" s="138"/>
      <c r="AO107" s="139"/>
      <c r="AP107" s="139"/>
      <c r="AQ107" s="4" t="s">
        <v>15</v>
      </c>
      <c r="AR107" s="128"/>
      <c r="AS107" s="128"/>
      <c r="AT107" s="140"/>
    </row>
    <row r="108" spans="2:46" ht="21" customHeight="1" x14ac:dyDescent="0.25">
      <c r="B108" s="7"/>
      <c r="C108" s="63" t="s">
        <v>56</v>
      </c>
      <c r="D108" s="65"/>
      <c r="E108" s="138"/>
      <c r="F108" s="139"/>
      <c r="G108" s="139"/>
      <c r="H108" s="4" t="s">
        <v>15</v>
      </c>
      <c r="I108" s="128"/>
      <c r="J108" s="128"/>
      <c r="K108" s="137"/>
      <c r="L108" s="138"/>
      <c r="M108" s="139"/>
      <c r="N108" s="139"/>
      <c r="O108" s="4" t="s">
        <v>15</v>
      </c>
      <c r="P108" s="128"/>
      <c r="Q108" s="128"/>
      <c r="R108" s="137"/>
      <c r="S108" s="138"/>
      <c r="T108" s="139"/>
      <c r="U108" s="139"/>
      <c r="V108" s="4" t="s">
        <v>15</v>
      </c>
      <c r="W108" s="128"/>
      <c r="X108" s="128"/>
      <c r="Y108" s="137"/>
      <c r="Z108" s="138"/>
      <c r="AA108" s="139"/>
      <c r="AB108" s="139"/>
      <c r="AC108" s="4" t="s">
        <v>15</v>
      </c>
      <c r="AD108" s="128"/>
      <c r="AE108" s="128"/>
      <c r="AF108" s="137"/>
      <c r="AG108" s="138"/>
      <c r="AH108" s="139"/>
      <c r="AI108" s="139"/>
      <c r="AJ108" s="4" t="s">
        <v>15</v>
      </c>
      <c r="AK108" s="128"/>
      <c r="AL108" s="128"/>
      <c r="AM108" s="137"/>
      <c r="AN108" s="138"/>
      <c r="AO108" s="139"/>
      <c r="AP108" s="139"/>
      <c r="AQ108" s="4" t="s">
        <v>15</v>
      </c>
      <c r="AR108" s="128"/>
      <c r="AS108" s="128"/>
      <c r="AT108" s="140"/>
    </row>
    <row r="109" spans="2:46" ht="21" customHeight="1" thickBot="1" x14ac:dyDescent="0.3">
      <c r="B109" s="9"/>
      <c r="C109" s="107" t="s">
        <v>57</v>
      </c>
      <c r="D109" s="108"/>
      <c r="E109" s="132"/>
      <c r="F109" s="133"/>
      <c r="G109" s="133"/>
      <c r="H109" s="11" t="s">
        <v>15</v>
      </c>
      <c r="I109" s="130"/>
      <c r="J109" s="130"/>
      <c r="K109" s="131"/>
      <c r="L109" s="132"/>
      <c r="M109" s="133"/>
      <c r="N109" s="133"/>
      <c r="O109" s="11" t="s">
        <v>15</v>
      </c>
      <c r="P109" s="130"/>
      <c r="Q109" s="130"/>
      <c r="R109" s="131"/>
      <c r="S109" s="132"/>
      <c r="T109" s="133"/>
      <c r="U109" s="133"/>
      <c r="V109" s="11" t="s">
        <v>15</v>
      </c>
      <c r="W109" s="130"/>
      <c r="X109" s="130"/>
      <c r="Y109" s="131"/>
      <c r="Z109" s="132"/>
      <c r="AA109" s="133"/>
      <c r="AB109" s="133"/>
      <c r="AC109" s="11" t="s">
        <v>15</v>
      </c>
      <c r="AD109" s="130"/>
      <c r="AE109" s="130"/>
      <c r="AF109" s="131"/>
      <c r="AG109" s="132"/>
      <c r="AH109" s="133"/>
      <c r="AI109" s="133"/>
      <c r="AJ109" s="11" t="s">
        <v>15</v>
      </c>
      <c r="AK109" s="130"/>
      <c r="AL109" s="130"/>
      <c r="AM109" s="131"/>
      <c r="AN109" s="132"/>
      <c r="AO109" s="133"/>
      <c r="AP109" s="133"/>
      <c r="AQ109" s="11" t="s">
        <v>15</v>
      </c>
      <c r="AR109" s="130"/>
      <c r="AS109" s="130"/>
      <c r="AT109" s="146"/>
    </row>
    <row r="110" spans="2:46" x14ac:dyDescent="0.25">
      <c r="B110" s="2"/>
      <c r="C110" s="2"/>
      <c r="D110" s="2"/>
      <c r="E110" s="14"/>
      <c r="F110" s="14"/>
      <c r="G110" s="14"/>
      <c r="H110" s="2"/>
      <c r="I110" s="15"/>
      <c r="J110" s="15"/>
      <c r="K110" s="15"/>
      <c r="L110" s="14"/>
      <c r="M110" s="14"/>
      <c r="N110" s="14"/>
      <c r="O110" s="2"/>
      <c r="P110" s="15"/>
      <c r="Q110" s="15"/>
      <c r="R110" s="15"/>
      <c r="S110" s="14"/>
      <c r="T110" s="14"/>
      <c r="U110" s="14"/>
      <c r="V110" s="2"/>
      <c r="W110" s="15"/>
      <c r="X110" s="15"/>
      <c r="Y110" s="15"/>
      <c r="Z110" s="14"/>
      <c r="AA110" s="14"/>
      <c r="AB110" s="14"/>
      <c r="AC110" s="2"/>
      <c r="AD110" s="15"/>
      <c r="AE110" s="15"/>
      <c r="AF110" s="15"/>
      <c r="AG110" s="14"/>
      <c r="AH110" s="14"/>
      <c r="AI110" s="14"/>
      <c r="AJ110" s="2"/>
      <c r="AK110" s="15"/>
      <c r="AL110" s="15"/>
      <c r="AM110" s="15"/>
      <c r="AN110" s="14"/>
      <c r="AO110" s="14"/>
      <c r="AP110" s="14"/>
      <c r="AQ110" s="2"/>
      <c r="AR110" s="15"/>
      <c r="AS110" s="15"/>
      <c r="AT110" s="15"/>
    </row>
    <row r="111" spans="2:46" x14ac:dyDescent="0.25">
      <c r="C111" s="5" t="str">
        <f>'Tournament Results Data'!B1</f>
        <v xml:space="preserve">Tournament:  </v>
      </c>
      <c r="D111" s="129">
        <f>'Tournament Results Data'!C1</f>
        <v>0</v>
      </c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</row>
    <row r="112" spans="2:46" x14ac:dyDescent="0.25">
      <c r="C112" s="5"/>
    </row>
    <row r="113" spans="1:48" x14ac:dyDescent="0.25">
      <c r="B113" s="135" t="str">
        <f>'Tournament Results Data'!B3</f>
        <v xml:space="preserve">Date:  </v>
      </c>
      <c r="C113" s="135"/>
      <c r="D113" s="134">
        <f>'Tournament Results Data'!C3</f>
        <v>0</v>
      </c>
      <c r="E113" s="134"/>
      <c r="F113" s="134"/>
      <c r="G113" s="134"/>
      <c r="H113" s="134"/>
      <c r="I113" s="134"/>
      <c r="J113" s="134"/>
      <c r="K113" s="134"/>
      <c r="L113" s="134"/>
    </row>
    <row r="114" spans="1:48" x14ac:dyDescent="0.25">
      <c r="C114" s="5"/>
    </row>
    <row r="115" spans="1:48" x14ac:dyDescent="0.25">
      <c r="C115" s="5" t="str">
        <f>'Tournament Results Data'!B5</f>
        <v xml:space="preserve">Site:  </v>
      </c>
      <c r="D115" s="129">
        <f>'Tournament Results Data'!C5</f>
        <v>0</v>
      </c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</row>
    <row r="117" spans="1:48" ht="17.399999999999999" x14ac:dyDescent="0.3">
      <c r="C117" s="155" t="s">
        <v>39</v>
      </c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</row>
    <row r="119" spans="1:48" ht="12.75" customHeight="1" x14ac:dyDescent="0.25">
      <c r="A119" s="147"/>
      <c r="B119" s="148"/>
      <c r="C119" s="148"/>
      <c r="D119" s="149"/>
      <c r="E119" s="31"/>
      <c r="F119" s="3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15" t="s">
        <v>58</v>
      </c>
      <c r="AD119" s="2"/>
      <c r="AE119" s="23"/>
    </row>
    <row r="120" spans="1:48" ht="12.75" customHeight="1" x14ac:dyDescent="0.25">
      <c r="A120" s="22"/>
      <c r="B120" s="20"/>
      <c r="C120" s="20"/>
      <c r="D120" s="27"/>
      <c r="E120" s="20"/>
      <c r="F120" s="20"/>
      <c r="G120" s="20"/>
      <c r="H120" s="12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"/>
      <c r="T120" s="2"/>
      <c r="U120" s="2"/>
      <c r="V120" s="2"/>
      <c r="W120" s="2"/>
      <c r="X120" s="2"/>
      <c r="Y120" s="2"/>
      <c r="Z120" s="2"/>
      <c r="AA120" s="15" t="s">
        <v>59</v>
      </c>
      <c r="AB120" s="2"/>
      <c r="AC120" s="15"/>
      <c r="AD120" s="2"/>
      <c r="AE120" s="23"/>
    </row>
    <row r="121" spans="1:48" ht="12.75" customHeight="1" x14ac:dyDescent="0.25">
      <c r="A121" s="22"/>
      <c r="B121" s="2"/>
      <c r="C121" s="2" t="s">
        <v>40</v>
      </c>
      <c r="D121" s="17"/>
      <c r="E121" s="10"/>
      <c r="F121" s="63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5"/>
      <c r="X121" s="2"/>
      <c r="Y121" s="2"/>
      <c r="Z121" s="2"/>
      <c r="AA121" s="2"/>
      <c r="AB121" s="2"/>
      <c r="AC121" s="2"/>
      <c r="AD121" s="2"/>
      <c r="AE121" s="23"/>
    </row>
    <row r="122" spans="1:48" ht="12.75" customHeight="1" x14ac:dyDescent="0.25">
      <c r="A122" s="22"/>
      <c r="B122" s="20"/>
      <c r="C122" s="20"/>
      <c r="D122" s="27"/>
      <c r="E122" s="20"/>
      <c r="F122"/>
      <c r="G122"/>
      <c r="H122"/>
      <c r="I122"/>
      <c r="J122"/>
      <c r="K122"/>
      <c r="L122" s="152"/>
      <c r="M122" s="153"/>
      <c r="N122" s="4" t="s">
        <v>15</v>
      </c>
      <c r="O122" s="110"/>
      <c r="P122" s="154"/>
      <c r="Q122"/>
      <c r="R122"/>
      <c r="S122"/>
      <c r="T122"/>
      <c r="U122"/>
      <c r="V122"/>
      <c r="W122" s="32"/>
      <c r="X122" s="19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V122" s="2"/>
    </row>
    <row r="123" spans="1:48" ht="12.75" customHeight="1" x14ac:dyDescent="0.25">
      <c r="A123" s="25"/>
      <c r="B123" s="10"/>
      <c r="C123" s="24"/>
      <c r="D123" s="29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V123" s="30"/>
    </row>
    <row r="124" spans="1:48" ht="12.75" customHeight="1" x14ac:dyDescent="0.25">
      <c r="A124" s="147"/>
      <c r="B124" s="148"/>
      <c r="C124" s="148"/>
      <c r="D124" s="149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8" ht="12.75" customHeight="1" x14ac:dyDescent="0.25">
      <c r="A125" s="22"/>
      <c r="B125" s="20"/>
      <c r="C125" s="20"/>
      <c r="D125" s="20"/>
      <c r="E125" s="20"/>
      <c r="F125" s="20"/>
      <c r="G125" s="20"/>
      <c r="H125" s="12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"/>
      <c r="T125" s="2"/>
      <c r="U125" s="2"/>
      <c r="V125" s="2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8" ht="12.75" customHeight="1" x14ac:dyDescent="0.25">
      <c r="A126" s="2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8" ht="12.75" customHeight="1" x14ac:dyDescent="0.25">
      <c r="A127" s="147"/>
      <c r="B127" s="148"/>
      <c r="C127" s="148"/>
      <c r="D127" s="149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8" ht="12.75" customHeight="1" x14ac:dyDescent="0.25">
      <c r="A128" s="22"/>
      <c r="B128" s="20"/>
      <c r="C128" s="20"/>
      <c r="D128" s="26"/>
      <c r="E128" s="20"/>
      <c r="F128" s="20"/>
      <c r="G128" s="20"/>
      <c r="H128" s="12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"/>
      <c r="T128" s="2"/>
      <c r="U128" s="2"/>
      <c r="V128" s="2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8" ht="12.75" customHeight="1" x14ac:dyDescent="0.25">
      <c r="A129" s="22"/>
      <c r="B129" s="2"/>
      <c r="C129" s="23" t="s">
        <v>41</v>
      </c>
      <c r="D129" s="28"/>
      <c r="E129" s="24"/>
      <c r="F129" s="63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5"/>
      <c r="X129" s="1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V129" s="1"/>
    </row>
    <row r="130" spans="1:48" ht="12.75" customHeight="1" x14ac:dyDescent="0.25">
      <c r="A130" s="22"/>
      <c r="B130" s="2"/>
      <c r="C130" s="2"/>
      <c r="D130" s="17"/>
      <c r="E130" s="2"/>
      <c r="F130"/>
      <c r="G130"/>
      <c r="H130"/>
      <c r="I130"/>
      <c r="J130"/>
      <c r="K130"/>
      <c r="L130" s="159"/>
      <c r="M130" s="156"/>
      <c r="N130" s="4" t="s">
        <v>15</v>
      </c>
      <c r="O130" s="156"/>
      <c r="P130" s="157"/>
      <c r="Q130"/>
      <c r="R130"/>
      <c r="S130"/>
      <c r="T130"/>
      <c r="U130"/>
      <c r="V130"/>
      <c r="W130" s="2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8" ht="12.75" customHeight="1" x14ac:dyDescent="0.25">
      <c r="A131" s="25"/>
      <c r="B131" s="10"/>
      <c r="C131" s="10"/>
      <c r="D131" s="1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3"/>
    </row>
    <row r="132" spans="1:48" ht="12.75" customHeight="1" x14ac:dyDescent="0.25">
      <c r="A132" s="147"/>
      <c r="B132" s="148"/>
      <c r="C132" s="148"/>
      <c r="D132" s="149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3"/>
    </row>
    <row r="133" spans="1:48" ht="12.75" customHeight="1" x14ac:dyDescent="0.25">
      <c r="A133" s="22"/>
      <c r="B133" s="20"/>
      <c r="C133" s="20"/>
      <c r="D133" s="20"/>
      <c r="E133" s="20"/>
      <c r="F133" s="20"/>
      <c r="G133" s="20"/>
      <c r="H133" s="12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3"/>
    </row>
    <row r="134" spans="1:48" ht="12.75" customHeight="1" x14ac:dyDescent="0.25">
      <c r="A134" s="147"/>
      <c r="B134" s="148"/>
      <c r="C134" s="148"/>
      <c r="D134" s="149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/>
      <c r="X134" s="2"/>
      <c r="Y134" s="2"/>
      <c r="Z134" s="2"/>
      <c r="AA134" s="2"/>
      <c r="AB134" s="2"/>
      <c r="AC134" s="2"/>
      <c r="AD134" s="2"/>
      <c r="AE134" s="23"/>
    </row>
    <row r="135" spans="1:48" ht="12.75" customHeight="1" x14ac:dyDescent="0.25">
      <c r="A135" s="22"/>
      <c r="B135" s="20"/>
      <c r="C135" s="20"/>
      <c r="D135" s="26"/>
      <c r="E135" s="20"/>
      <c r="F135" s="20"/>
      <c r="G135" s="20"/>
      <c r="H135" s="12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"/>
      <c r="T135" s="2"/>
      <c r="U135" s="2"/>
      <c r="V135" s="2"/>
      <c r="W135"/>
      <c r="X135" s="2"/>
      <c r="Y135" s="2"/>
      <c r="Z135" s="2"/>
      <c r="AA135" s="2"/>
      <c r="AB135" s="2"/>
      <c r="AC135" s="2"/>
      <c r="AD135" s="2"/>
      <c r="AE135" s="23"/>
    </row>
    <row r="136" spans="1:48" ht="12.75" customHeight="1" x14ac:dyDescent="0.25">
      <c r="A136" s="22"/>
      <c r="B136" s="2"/>
      <c r="C136" s="23" t="s">
        <v>42</v>
      </c>
      <c r="D136" s="28"/>
      <c r="E136" s="24"/>
      <c r="F136" s="63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5"/>
      <c r="X136" s="2"/>
      <c r="Y136" s="2"/>
      <c r="Z136" s="2"/>
      <c r="AA136" s="2"/>
      <c r="AB136" s="2"/>
      <c r="AC136" s="2"/>
      <c r="AD136" s="2"/>
      <c r="AE136" s="23"/>
    </row>
    <row r="137" spans="1:48" ht="12.75" customHeight="1" x14ac:dyDescent="0.25">
      <c r="A137" s="22"/>
      <c r="B137" s="2"/>
      <c r="C137" s="2"/>
      <c r="D137" s="17"/>
      <c r="E137" s="2"/>
      <c r="F137"/>
      <c r="G137"/>
      <c r="H137"/>
      <c r="I137"/>
      <c r="J137"/>
      <c r="K137"/>
      <c r="L137" s="159"/>
      <c r="M137" s="156"/>
      <c r="N137" s="4" t="s">
        <v>15</v>
      </c>
      <c r="O137" s="156"/>
      <c r="P137" s="157"/>
      <c r="Q137"/>
      <c r="R137"/>
      <c r="S137"/>
      <c r="T137"/>
      <c r="U137"/>
      <c r="V137"/>
      <c r="W137" s="2"/>
      <c r="X137" s="2"/>
      <c r="Y137" s="2"/>
      <c r="Z137" s="2"/>
      <c r="AA137" s="2"/>
      <c r="AB137" s="2"/>
      <c r="AC137" s="2"/>
      <c r="AD137" s="2"/>
      <c r="AE137" s="23"/>
    </row>
    <row r="138" spans="1:48" ht="12.75" customHeight="1" x14ac:dyDescent="0.25">
      <c r="A138" s="25"/>
      <c r="B138" s="10"/>
      <c r="C138" s="10"/>
      <c r="D138" s="16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3"/>
    </row>
    <row r="139" spans="1:48" ht="12.75" customHeight="1" x14ac:dyDescent="0.25">
      <c r="A139" s="147"/>
      <c r="B139" s="148"/>
      <c r="C139" s="148"/>
      <c r="D139" s="14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3"/>
      <c r="Y139" s="23"/>
      <c r="Z139" s="23"/>
      <c r="AA139" s="23"/>
      <c r="AB139" s="23"/>
      <c r="AC139" s="23"/>
      <c r="AD139" s="23"/>
      <c r="AE139" s="23"/>
    </row>
    <row r="140" spans="1:48" ht="12.75" customHeight="1" x14ac:dyDescent="0.25">
      <c r="A140" s="31"/>
      <c r="B140" s="31"/>
      <c r="C140" s="31"/>
      <c r="D140" s="3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3"/>
      <c r="Y140" s="23"/>
      <c r="Z140" s="23"/>
      <c r="AA140" s="23"/>
      <c r="AB140" s="23"/>
      <c r="AC140" s="23"/>
      <c r="AD140" s="23"/>
      <c r="AE140" s="23"/>
    </row>
    <row r="141" spans="1:48" ht="12.75" customHeight="1" x14ac:dyDescent="0.25">
      <c r="A141" s="31"/>
      <c r="C141" s="5" t="str">
        <f>'Tournament Results Data'!B1</f>
        <v xml:space="preserve">Tournament:  </v>
      </c>
      <c r="D141" s="129">
        <f>'Tournament Results Data'!C1</f>
        <v>0</v>
      </c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23"/>
      <c r="AD141" s="23"/>
      <c r="AE141" s="23"/>
      <c r="AI141" s="160">
        <f>'Tournament Results Data'!$C$3</f>
        <v>0</v>
      </c>
      <c r="AJ141" s="161"/>
      <c r="AK141" s="161"/>
      <c r="AL141" s="161"/>
      <c r="AM141" s="161"/>
      <c r="AN141" s="161"/>
      <c r="AO141" s="161"/>
      <c r="AP141" s="161"/>
    </row>
    <row r="142" spans="1:48" ht="12.75" customHeight="1" x14ac:dyDescent="0.25">
      <c r="A142" s="31"/>
      <c r="C142" s="5"/>
      <c r="AC142" s="23"/>
      <c r="AD142" s="23"/>
      <c r="AE142" s="23"/>
    </row>
    <row r="143" spans="1:48" ht="12.75" customHeight="1" x14ac:dyDescent="0.25">
      <c r="A143" s="31"/>
      <c r="B143" s="135" t="str">
        <f>'Tournament Results Data'!B5</f>
        <v xml:space="preserve">Site:  </v>
      </c>
      <c r="C143" s="135"/>
      <c r="D143" s="129">
        <f>'Tournament Results Data'!$C$5</f>
        <v>0</v>
      </c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23"/>
      <c r="AD143" s="23"/>
      <c r="AE143" s="23"/>
    </row>
    <row r="144" spans="1:48" ht="12.75" customHeight="1" x14ac:dyDescent="0.25">
      <c r="A144" s="31"/>
      <c r="C144" s="5"/>
      <c r="AC144" s="23"/>
      <c r="AD144" s="23"/>
      <c r="AE144" s="23"/>
    </row>
    <row r="145" spans="1:50" ht="17.399999999999999" x14ac:dyDescent="0.3">
      <c r="A145" s="158" t="s">
        <v>60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</row>
    <row r="146" spans="1:50" ht="12.75" customHeight="1" x14ac:dyDescent="0.25">
      <c r="B146"/>
      <c r="C146"/>
      <c r="D14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3"/>
      <c r="AX146" s="58" t="s">
        <v>96</v>
      </c>
    </row>
    <row r="147" spans="1:50" ht="12.75" customHeight="1" x14ac:dyDescent="0.25">
      <c r="A147" s="147" t="str">
        <f>IF(AX$9="Blank","",AX147)</f>
        <v>#1 First Place</v>
      </c>
      <c r="B147" s="148"/>
      <c r="C147" s="148"/>
      <c r="D147" s="149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3"/>
      <c r="AX147" s="50" t="s">
        <v>78</v>
      </c>
    </row>
    <row r="148" spans="1:50" ht="12.75" customHeight="1" x14ac:dyDescent="0.25">
      <c r="A148" s="22"/>
      <c r="B148" s="2"/>
      <c r="C148" s="23"/>
      <c r="D148" s="28"/>
      <c r="E148" s="2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3"/>
    </row>
    <row r="149" spans="1:50" ht="12.75" customHeight="1" x14ac:dyDescent="0.25">
      <c r="A149" s="22"/>
      <c r="B149" s="2"/>
      <c r="C149" s="43" t="s">
        <v>68</v>
      </c>
      <c r="D149" s="28"/>
      <c r="E149" s="24"/>
      <c r="F149" s="63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5"/>
      <c r="X149" s="2"/>
      <c r="Y149" s="2"/>
      <c r="Z149" s="2"/>
      <c r="AA149" s="2"/>
      <c r="AB149" s="2"/>
      <c r="AC149" s="2"/>
      <c r="AD149" s="2"/>
      <c r="AE149" s="23"/>
    </row>
    <row r="150" spans="1:50" ht="12.75" customHeight="1" x14ac:dyDescent="0.25">
      <c r="A150" s="22"/>
      <c r="B150" s="2"/>
      <c r="C150" s="2"/>
      <c r="D150" s="17"/>
      <c r="E150" s="2"/>
      <c r="F150" s="143"/>
      <c r="G150" s="141"/>
      <c r="H150" s="10" t="s">
        <v>15</v>
      </c>
      <c r="I150" s="141"/>
      <c r="J150" s="142"/>
      <c r="K150" s="21" t="s">
        <v>37</v>
      </c>
      <c r="L150" s="143"/>
      <c r="M150" s="141"/>
      <c r="N150" s="10" t="s">
        <v>15</v>
      </c>
      <c r="O150" s="141"/>
      <c r="P150" s="142"/>
      <c r="Q150" s="21" t="s">
        <v>37</v>
      </c>
      <c r="R150" s="143"/>
      <c r="S150" s="141"/>
      <c r="T150" s="10" t="s">
        <v>15</v>
      </c>
      <c r="U150" s="144"/>
      <c r="V150" s="145"/>
      <c r="W150" s="17"/>
      <c r="X150" s="2"/>
      <c r="Y150" s="2"/>
      <c r="Z150" s="2"/>
      <c r="AA150" s="2"/>
      <c r="AB150" s="2"/>
      <c r="AC150" s="2"/>
      <c r="AD150" s="2"/>
      <c r="AE150" s="23"/>
    </row>
    <row r="151" spans="1:50" ht="12.75" customHeight="1" x14ac:dyDescent="0.25">
      <c r="A151" s="22"/>
      <c r="B151" s="20"/>
      <c r="C151" s="20"/>
      <c r="D151" s="27"/>
      <c r="E151" s="20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8"/>
      <c r="X151" s="23"/>
      <c r="Y151" s="23"/>
      <c r="Z151" s="23"/>
      <c r="AA151" s="23"/>
      <c r="AB151" s="23"/>
      <c r="AC151" s="23"/>
      <c r="AD151" s="23"/>
      <c r="AE151" s="23"/>
    </row>
    <row r="152" spans="1:50" ht="12.75" customHeight="1" x14ac:dyDescent="0.25">
      <c r="A152" s="147" t="str">
        <f>IF(AX$9="Blank","",AX152)</f>
        <v>#1 Second Place</v>
      </c>
      <c r="B152" s="148"/>
      <c r="C152" s="148"/>
      <c r="D152" s="149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17"/>
      <c r="X152" s="2"/>
      <c r="Y152" s="2"/>
      <c r="Z152" s="2"/>
      <c r="AA152" s="2"/>
      <c r="AB152" s="2"/>
      <c r="AC152" s="2"/>
      <c r="AD152" s="2"/>
      <c r="AE152" s="23"/>
      <c r="AX152" s="50" t="s">
        <v>81</v>
      </c>
    </row>
    <row r="153" spans="1:50" ht="12.75" customHeight="1" x14ac:dyDescent="0.25">
      <c r="A153" s="22"/>
      <c r="B153" s="20"/>
      <c r="C153" s="20"/>
      <c r="D153" s="20"/>
      <c r="E153" s="20"/>
      <c r="F153" s="20"/>
      <c r="G153" s="20"/>
      <c r="H153" s="12"/>
      <c r="I153" s="21"/>
      <c r="J153" s="41" t="s">
        <v>52</v>
      </c>
      <c r="K153" s="41"/>
      <c r="L153" s="41"/>
      <c r="M153" s="41"/>
      <c r="N153" s="41"/>
      <c r="O153" s="21"/>
      <c r="P153" s="21"/>
      <c r="Q153" s="21"/>
      <c r="R153" s="21"/>
      <c r="S153" s="2"/>
      <c r="T153" s="2"/>
      <c r="U153" s="2"/>
      <c r="V153" s="2"/>
      <c r="W153" s="17"/>
      <c r="X153" s="10"/>
      <c r="Y153" s="63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5"/>
    </row>
    <row r="154" spans="1:50" ht="12.75" customHeight="1" x14ac:dyDescent="0.25">
      <c r="A154" s="2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17"/>
      <c r="X154" s="2"/>
      <c r="Y154" s="143"/>
      <c r="Z154" s="141"/>
      <c r="AA154" s="10" t="s">
        <v>15</v>
      </c>
      <c r="AB154" s="141"/>
      <c r="AC154" s="142"/>
      <c r="AD154" s="21" t="s">
        <v>37</v>
      </c>
      <c r="AE154" s="143"/>
      <c r="AF154" s="141"/>
      <c r="AG154" s="10" t="s">
        <v>15</v>
      </c>
      <c r="AH154" s="141"/>
      <c r="AI154" s="142"/>
      <c r="AJ154" s="21" t="s">
        <v>37</v>
      </c>
      <c r="AK154" s="143"/>
      <c r="AL154" s="141"/>
      <c r="AM154" s="10" t="s">
        <v>15</v>
      </c>
      <c r="AN154" s="144"/>
      <c r="AO154" s="145"/>
    </row>
    <row r="155" spans="1:50" ht="12.75" customHeight="1" x14ac:dyDescent="0.25">
      <c r="A155" s="147" t="str">
        <f>IF(AX$9="Blank","",AX155)</f>
        <v>#3 First Place</v>
      </c>
      <c r="B155" s="148"/>
      <c r="C155" s="148"/>
      <c r="D155" s="149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17"/>
      <c r="X155" s="2"/>
      <c r="Y155" s="2"/>
      <c r="Z155" s="2"/>
      <c r="AA155" s="2"/>
      <c r="AB155" s="2"/>
      <c r="AC155" s="2"/>
      <c r="AD155" s="2"/>
      <c r="AE155" s="23"/>
      <c r="AX155" s="50" t="s">
        <v>80</v>
      </c>
    </row>
    <row r="156" spans="1:50" ht="12.75" customHeight="1" x14ac:dyDescent="0.25">
      <c r="A156" s="22"/>
      <c r="B156" s="2"/>
      <c r="C156" s="23"/>
      <c r="D156" s="28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8"/>
      <c r="X156" s="23"/>
      <c r="Y156" s="23"/>
      <c r="Z156" s="23"/>
      <c r="AA156" s="23"/>
      <c r="AB156" s="23"/>
      <c r="AC156" s="23"/>
      <c r="AD156" s="23"/>
      <c r="AE156" s="23"/>
    </row>
    <row r="157" spans="1:50" ht="12.75" customHeight="1" x14ac:dyDescent="0.25">
      <c r="A157" s="22"/>
      <c r="B157" s="2"/>
      <c r="C157" s="43" t="s">
        <v>67</v>
      </c>
      <c r="D157" s="28"/>
      <c r="E157" s="24"/>
      <c r="F157" s="63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5"/>
      <c r="X157" s="23"/>
      <c r="Y157" s="23"/>
      <c r="Z157" s="23"/>
      <c r="AA157" s="23"/>
      <c r="AB157" s="23"/>
      <c r="AC157" s="23"/>
      <c r="AD157" s="23"/>
      <c r="AE157" s="23"/>
    </row>
    <row r="158" spans="1:50" ht="12.75" customHeight="1" x14ac:dyDescent="0.25">
      <c r="A158" s="22"/>
      <c r="B158" s="2"/>
      <c r="C158" s="2"/>
      <c r="D158" s="17"/>
      <c r="E158" s="2"/>
      <c r="F158" s="143"/>
      <c r="G158" s="141"/>
      <c r="H158" s="10" t="s">
        <v>15</v>
      </c>
      <c r="I158" s="141"/>
      <c r="J158" s="142"/>
      <c r="K158" s="21" t="s">
        <v>37</v>
      </c>
      <c r="L158" s="143"/>
      <c r="M158" s="141"/>
      <c r="N158" s="10" t="s">
        <v>15</v>
      </c>
      <c r="O158" s="141"/>
      <c r="P158" s="142"/>
      <c r="Q158" s="21" t="s">
        <v>37</v>
      </c>
      <c r="R158" s="143"/>
      <c r="S158" s="141"/>
      <c r="T158" s="10" t="s">
        <v>15</v>
      </c>
      <c r="U158" s="144"/>
      <c r="V158" s="145"/>
      <c r="W158" s="2"/>
      <c r="X158" s="2"/>
      <c r="Y158" s="2"/>
      <c r="Z158" s="2"/>
      <c r="AA158" s="2"/>
      <c r="AB158" s="2"/>
      <c r="AC158" s="2"/>
      <c r="AD158" s="2"/>
      <c r="AE158" s="23"/>
    </row>
    <row r="159" spans="1:50" ht="12.75" customHeight="1" x14ac:dyDescent="0.25">
      <c r="A159" s="22"/>
      <c r="B159" s="20"/>
      <c r="C159" s="20"/>
      <c r="D159" s="27"/>
      <c r="E159" s="20"/>
      <c r="F159" s="20"/>
      <c r="G159" s="20"/>
      <c r="H159" s="12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3"/>
    </row>
    <row r="160" spans="1:50" ht="12.75" customHeight="1" x14ac:dyDescent="0.25">
      <c r="A160" s="147" t="str">
        <f>IF(AX$9="Blank","",AX160)</f>
        <v>#2 First Place</v>
      </c>
      <c r="B160" s="148"/>
      <c r="C160" s="148"/>
      <c r="D160" s="149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3"/>
      <c r="AX160" s="50" t="s">
        <v>79</v>
      </c>
    </row>
    <row r="161" spans="1:50" ht="12.75" customHeight="1" x14ac:dyDescent="0.25">
      <c r="B161" s="20"/>
      <c r="C161" s="20"/>
      <c r="D161" s="20"/>
      <c r="E161" s="20"/>
      <c r="F161" s="20"/>
      <c r="G161" s="20"/>
      <c r="H161" s="44" t="s">
        <v>0</v>
      </c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18"/>
    </row>
    <row r="162" spans="1:50" ht="12.75" customHeight="1" x14ac:dyDescent="0.25">
      <c r="H162" s="47" t="s">
        <v>76</v>
      </c>
    </row>
    <row r="163" spans="1:50" ht="12.75" customHeight="1" x14ac:dyDescent="0.25"/>
    <row r="164" spans="1:50" ht="12.75" customHeight="1" x14ac:dyDescent="0.25"/>
    <row r="165" spans="1:50" ht="12.75" customHeight="1" x14ac:dyDescent="0.25">
      <c r="B165" s="31"/>
      <c r="C165" s="135" t="str">
        <f>'Tournament Results Data'!$B$1</f>
        <v xml:space="preserve">Tournament:  </v>
      </c>
      <c r="D165" s="135"/>
      <c r="E165" s="129">
        <f>'Tournament Results Data'!$C$1</f>
        <v>0</v>
      </c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23"/>
      <c r="AE165" s="23"/>
      <c r="AF165" s="23"/>
      <c r="AJ165" s="160">
        <f>'Tournament Results Data'!$C$3</f>
        <v>0</v>
      </c>
      <c r="AK165" s="161"/>
      <c r="AL165" s="161"/>
      <c r="AM165" s="161"/>
      <c r="AN165" s="161"/>
      <c r="AO165" s="161"/>
      <c r="AP165" s="161"/>
      <c r="AQ165" s="161"/>
      <c r="AU165" s="1"/>
    </row>
    <row r="166" spans="1:50" x14ac:dyDescent="0.25">
      <c r="B166" s="31"/>
      <c r="C166" s="3"/>
      <c r="D166" s="5"/>
      <c r="AD166" s="23"/>
      <c r="AE166" s="23"/>
      <c r="AF166" s="23"/>
      <c r="AU166" s="1"/>
    </row>
    <row r="167" spans="1:50" x14ac:dyDescent="0.25">
      <c r="B167" s="31"/>
      <c r="C167" s="135" t="str">
        <f>'Tournament Results Data'!$B$5</f>
        <v xml:space="preserve">Site:  </v>
      </c>
      <c r="D167" s="135"/>
      <c r="E167" s="129">
        <f>'Tournament Results Data'!$C$5</f>
        <v>0</v>
      </c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23"/>
      <c r="AE167" s="23"/>
      <c r="AF167" s="23"/>
      <c r="AU167" s="1"/>
    </row>
    <row r="168" spans="1:50" x14ac:dyDescent="0.25">
      <c r="B168" s="31"/>
      <c r="C168" s="3"/>
      <c r="D168" s="5"/>
      <c r="AD168" s="23"/>
      <c r="AE168" s="23"/>
      <c r="AF168" s="23"/>
      <c r="AU168" s="1"/>
    </row>
    <row r="169" spans="1:50" ht="17.399999999999999" x14ac:dyDescent="0.3">
      <c r="A169" s="158" t="s">
        <v>61</v>
      </c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36"/>
    </row>
    <row r="170" spans="1:50" x14ac:dyDescent="0.25">
      <c r="B170"/>
      <c r="C170"/>
      <c r="D170"/>
      <c r="E1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3"/>
      <c r="AU170" s="1"/>
      <c r="AX170" s="58" t="s">
        <v>96</v>
      </c>
    </row>
    <row r="171" spans="1:50" x14ac:dyDescent="0.25">
      <c r="A171" s="147" t="str">
        <f>IF(AX$9="Blank","",AX171)</f>
        <v>#2 Second Place</v>
      </c>
      <c r="B171" s="148"/>
      <c r="C171" s="148"/>
      <c r="D171" s="149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3"/>
      <c r="AU171" s="1"/>
      <c r="AX171" s="51" t="s">
        <v>82</v>
      </c>
    </row>
    <row r="172" spans="1:50" x14ac:dyDescent="0.25">
      <c r="A172" s="22"/>
      <c r="B172" s="2"/>
      <c r="C172" s="23"/>
      <c r="D172" s="28"/>
      <c r="E172" s="2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3"/>
      <c r="AU172" s="1"/>
    </row>
    <row r="173" spans="1:50" x14ac:dyDescent="0.25">
      <c r="A173" s="22"/>
      <c r="B173" s="2"/>
      <c r="C173" s="43" t="s">
        <v>69</v>
      </c>
      <c r="D173" s="28"/>
      <c r="E173" s="24"/>
      <c r="F173" s="63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5"/>
      <c r="X173" s="2"/>
      <c r="Y173" s="2"/>
      <c r="Z173" s="2"/>
      <c r="AA173" s="2"/>
      <c r="AB173" s="2"/>
      <c r="AC173" s="2"/>
      <c r="AD173" s="2"/>
      <c r="AE173" s="23"/>
      <c r="AU173" s="1"/>
    </row>
    <row r="174" spans="1:50" x14ac:dyDescent="0.25">
      <c r="A174" s="22"/>
      <c r="B174" s="2"/>
      <c r="C174" s="2"/>
      <c r="D174" s="17"/>
      <c r="E174" s="2"/>
      <c r="F174" s="143"/>
      <c r="G174" s="141"/>
      <c r="H174" s="10" t="s">
        <v>15</v>
      </c>
      <c r="I174" s="141"/>
      <c r="J174" s="142"/>
      <c r="K174" s="21" t="s">
        <v>37</v>
      </c>
      <c r="L174" s="143"/>
      <c r="M174" s="141"/>
      <c r="N174" s="10" t="s">
        <v>15</v>
      </c>
      <c r="O174" s="141"/>
      <c r="P174" s="142"/>
      <c r="Q174" s="21" t="s">
        <v>37</v>
      </c>
      <c r="R174" s="143"/>
      <c r="S174" s="141"/>
      <c r="T174" s="10" t="s">
        <v>15</v>
      </c>
      <c r="U174" s="144"/>
      <c r="V174" s="145"/>
      <c r="W174" s="17"/>
      <c r="X174" s="2"/>
      <c r="Y174" s="2"/>
      <c r="Z174" s="2"/>
      <c r="AA174" s="2"/>
      <c r="AB174" s="2"/>
      <c r="AC174" s="2"/>
      <c r="AD174" s="2"/>
      <c r="AE174" s="23"/>
      <c r="AU174" s="1"/>
    </row>
    <row r="175" spans="1:50" x14ac:dyDescent="0.25">
      <c r="A175" s="22"/>
      <c r="B175" s="20"/>
      <c r="C175" s="20"/>
      <c r="D175" s="27"/>
      <c r="E175" s="20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8"/>
      <c r="X175" s="23"/>
      <c r="Y175" s="23"/>
      <c r="Z175" s="23"/>
      <c r="AA175" s="23"/>
      <c r="AB175" s="23"/>
      <c r="AC175" s="23"/>
      <c r="AD175" s="23"/>
      <c r="AE175" s="23"/>
      <c r="AU175" s="1"/>
    </row>
    <row r="176" spans="1:50" x14ac:dyDescent="0.25">
      <c r="A176" s="147" t="str">
        <f>IF(AX$9="Blank","",AX176)</f>
        <v>#2 Third Place</v>
      </c>
      <c r="B176" s="148"/>
      <c r="C176" s="148"/>
      <c r="D176" s="14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17"/>
      <c r="X176" s="2"/>
      <c r="Y176" s="2"/>
      <c r="Z176" s="2"/>
      <c r="AA176" s="2"/>
      <c r="AB176" s="2"/>
      <c r="AC176" s="2"/>
      <c r="AD176" s="2"/>
      <c r="AE176" s="23"/>
      <c r="AU176" s="1"/>
      <c r="AX176" s="51" t="s">
        <v>85</v>
      </c>
    </row>
    <row r="177" spans="1:50" x14ac:dyDescent="0.25">
      <c r="A177" s="22"/>
      <c r="B177" s="20"/>
      <c r="C177" s="20"/>
      <c r="D177" s="20"/>
      <c r="E177" s="20"/>
      <c r="F177" s="20"/>
      <c r="G177" s="20"/>
      <c r="H177" s="12"/>
      <c r="I177" s="21"/>
      <c r="J177" s="45" t="s">
        <v>53</v>
      </c>
      <c r="K177" s="41"/>
      <c r="L177" s="41"/>
      <c r="M177" s="41"/>
      <c r="N177" s="41"/>
      <c r="O177" s="21"/>
      <c r="P177" s="21"/>
      <c r="Q177" s="21"/>
      <c r="R177" s="21"/>
      <c r="S177" s="2"/>
      <c r="T177" s="2"/>
      <c r="U177" s="2"/>
      <c r="V177" s="2"/>
      <c r="W177" s="17"/>
      <c r="X177" s="10"/>
      <c r="Y177" s="63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5"/>
      <c r="AU177" s="1"/>
    </row>
    <row r="178" spans="1:50" x14ac:dyDescent="0.25">
      <c r="A178" s="2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17"/>
      <c r="X178" s="2"/>
      <c r="Y178" s="143"/>
      <c r="Z178" s="141"/>
      <c r="AA178" s="10" t="s">
        <v>15</v>
      </c>
      <c r="AB178" s="141"/>
      <c r="AC178" s="142"/>
      <c r="AD178" s="21" t="s">
        <v>37</v>
      </c>
      <c r="AE178" s="143"/>
      <c r="AF178" s="141"/>
      <c r="AG178" s="10" t="s">
        <v>15</v>
      </c>
      <c r="AH178" s="141"/>
      <c r="AI178" s="142"/>
      <c r="AJ178" s="21" t="s">
        <v>37</v>
      </c>
      <c r="AK178" s="143"/>
      <c r="AL178" s="141"/>
      <c r="AM178" s="10" t="s">
        <v>15</v>
      </c>
      <c r="AN178" s="144"/>
      <c r="AO178" s="145"/>
      <c r="AU178" s="1"/>
    </row>
    <row r="179" spans="1:50" x14ac:dyDescent="0.25">
      <c r="A179" s="147" t="str">
        <f>IF(AX$9="Blank","",AX179)</f>
        <v>#1 Third Place</v>
      </c>
      <c r="B179" s="148"/>
      <c r="C179" s="148"/>
      <c r="D179" s="14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17"/>
      <c r="X179" s="2"/>
      <c r="Y179" s="2"/>
      <c r="Z179" s="2"/>
      <c r="AA179" s="2"/>
      <c r="AB179" s="2"/>
      <c r="AC179" s="2"/>
      <c r="AD179" s="2"/>
      <c r="AE179" s="23"/>
      <c r="AU179" s="1"/>
      <c r="AX179" s="51" t="s">
        <v>84</v>
      </c>
    </row>
    <row r="180" spans="1:50" x14ac:dyDescent="0.25">
      <c r="A180" s="22"/>
      <c r="B180" s="2"/>
      <c r="C180" s="23"/>
      <c r="D180" s="28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8"/>
      <c r="X180" s="23"/>
      <c r="Y180" s="23"/>
      <c r="Z180" s="23"/>
      <c r="AA180" s="23"/>
      <c r="AB180" s="23"/>
      <c r="AC180" s="23"/>
      <c r="AD180" s="23"/>
      <c r="AE180" s="23"/>
      <c r="AU180" s="1"/>
    </row>
    <row r="181" spans="1:50" x14ac:dyDescent="0.25">
      <c r="A181" s="22"/>
      <c r="B181" s="2"/>
      <c r="C181" s="43" t="s">
        <v>70</v>
      </c>
      <c r="D181" s="28"/>
      <c r="E181" s="24"/>
      <c r="F181" s="63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5"/>
      <c r="X181" s="23"/>
      <c r="Y181" s="23"/>
      <c r="Z181" s="23"/>
      <c r="AA181" s="23"/>
      <c r="AB181" s="23"/>
      <c r="AC181" s="23"/>
      <c r="AD181" s="23"/>
      <c r="AE181" s="23"/>
      <c r="AU181" s="1"/>
    </row>
    <row r="182" spans="1:50" x14ac:dyDescent="0.25">
      <c r="A182" s="22"/>
      <c r="B182" s="2"/>
      <c r="C182" s="2"/>
      <c r="D182" s="17"/>
      <c r="E182" s="2"/>
      <c r="F182" s="143"/>
      <c r="G182" s="141"/>
      <c r="H182" s="10" t="s">
        <v>15</v>
      </c>
      <c r="I182" s="141"/>
      <c r="J182" s="142"/>
      <c r="K182" s="21" t="s">
        <v>37</v>
      </c>
      <c r="L182" s="143"/>
      <c r="M182" s="141"/>
      <c r="N182" s="10" t="s">
        <v>15</v>
      </c>
      <c r="O182" s="141"/>
      <c r="P182" s="142"/>
      <c r="Q182" s="21" t="s">
        <v>37</v>
      </c>
      <c r="R182" s="143"/>
      <c r="S182" s="141"/>
      <c r="T182" s="10" t="s">
        <v>15</v>
      </c>
      <c r="U182" s="144"/>
      <c r="V182" s="145"/>
      <c r="W182" s="2"/>
      <c r="X182" s="2"/>
      <c r="Y182" s="2"/>
      <c r="Z182" s="2"/>
      <c r="AA182" s="2"/>
      <c r="AB182" s="2"/>
      <c r="AC182" s="2"/>
      <c r="AD182" s="2"/>
      <c r="AE182" s="23"/>
      <c r="AU182" s="1"/>
    </row>
    <row r="183" spans="1:50" x14ac:dyDescent="0.25">
      <c r="A183" s="22"/>
      <c r="B183" s="20"/>
      <c r="C183" s="20"/>
      <c r="D183" s="27"/>
      <c r="E183" s="20"/>
      <c r="F183" s="20"/>
      <c r="G183" s="20"/>
      <c r="H183" s="12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3"/>
      <c r="AU183" s="1"/>
    </row>
    <row r="184" spans="1:50" x14ac:dyDescent="0.25">
      <c r="A184" s="147" t="str">
        <f>IF(AX$9="Blank","",AX184)</f>
        <v>#3 Second Place</v>
      </c>
      <c r="B184" s="148"/>
      <c r="C184" s="148"/>
      <c r="D184" s="14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3"/>
      <c r="AU184" s="1"/>
      <c r="AX184" s="51" t="s">
        <v>83</v>
      </c>
    </row>
    <row r="185" spans="1:50" x14ac:dyDescent="0.25">
      <c r="B185"/>
      <c r="C185" s="20"/>
      <c r="D185" s="20"/>
      <c r="E185" s="20"/>
      <c r="F185" s="20"/>
      <c r="G185" s="20"/>
      <c r="H185" s="20"/>
      <c r="I185" s="44" t="s">
        <v>0</v>
      </c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18"/>
      <c r="AU185" s="1"/>
    </row>
    <row r="186" spans="1:50" x14ac:dyDescent="0.25">
      <c r="B186"/>
      <c r="C186" s="3"/>
      <c r="I186" s="47" t="s">
        <v>76</v>
      </c>
      <c r="AU186" s="1"/>
    </row>
    <row r="189" spans="1:50" x14ac:dyDescent="0.25">
      <c r="B189" s="31"/>
      <c r="C189" s="135" t="str">
        <f>'Tournament Results Data'!$B$1</f>
        <v xml:space="preserve">Tournament:  </v>
      </c>
      <c r="D189" s="135"/>
      <c r="E189" s="129">
        <f>'Tournament Results Data'!$C$1</f>
        <v>0</v>
      </c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23"/>
      <c r="AE189" s="23"/>
      <c r="AF189" s="23"/>
      <c r="AJ189" s="160">
        <f>'Tournament Results Data'!$C$3</f>
        <v>0</v>
      </c>
      <c r="AK189" s="161"/>
      <c r="AL189" s="161"/>
      <c r="AM189" s="161"/>
      <c r="AN189" s="161"/>
      <c r="AO189" s="161"/>
      <c r="AP189" s="161"/>
      <c r="AQ189" s="161"/>
    </row>
    <row r="190" spans="1:50" x14ac:dyDescent="0.25">
      <c r="B190" s="31"/>
      <c r="C190" s="3"/>
      <c r="D190" s="5"/>
      <c r="AD190" s="23"/>
      <c r="AE190" s="23"/>
      <c r="AF190" s="23"/>
    </row>
    <row r="191" spans="1:50" x14ac:dyDescent="0.25">
      <c r="B191" s="31"/>
      <c r="C191" s="135" t="str">
        <f>'Tournament Results Data'!$B$5</f>
        <v xml:space="preserve">Site:  </v>
      </c>
      <c r="D191" s="135"/>
      <c r="E191" s="129">
        <f>'Tournament Results Data'!$C$5</f>
        <v>0</v>
      </c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23"/>
      <c r="AE191" s="23"/>
      <c r="AF191" s="23"/>
    </row>
    <row r="192" spans="1:50" x14ac:dyDescent="0.25">
      <c r="B192" s="31"/>
      <c r="C192" s="3"/>
      <c r="D192" s="5"/>
      <c r="AD192" s="23"/>
      <c r="AE192" s="23"/>
      <c r="AF192" s="23"/>
    </row>
    <row r="193" spans="1:50" ht="17.399999999999999" x14ac:dyDescent="0.3">
      <c r="A193" s="158" t="s">
        <v>71</v>
      </c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</row>
    <row r="194" spans="1:50" x14ac:dyDescent="0.25">
      <c r="B194"/>
      <c r="C194"/>
      <c r="D194"/>
      <c r="E19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3"/>
      <c r="AX194" s="58" t="s">
        <v>96</v>
      </c>
    </row>
    <row r="195" spans="1:50" x14ac:dyDescent="0.25">
      <c r="A195" s="147" t="str">
        <f>IF(AX$9="Blank","",AX195)</f>
        <v>#3 3rd Place</v>
      </c>
      <c r="B195" s="148"/>
      <c r="C195" s="148"/>
      <c r="D195" s="149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3"/>
      <c r="AX195" s="51" t="s">
        <v>1</v>
      </c>
    </row>
    <row r="196" spans="1:50" x14ac:dyDescent="0.25">
      <c r="A196" s="22"/>
      <c r="B196" s="2"/>
      <c r="C196" s="23"/>
      <c r="D196" s="28"/>
      <c r="E196" s="2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3"/>
    </row>
    <row r="197" spans="1:50" x14ac:dyDescent="0.25">
      <c r="A197" s="22"/>
      <c r="B197" s="2"/>
      <c r="C197" s="43" t="s">
        <v>72</v>
      </c>
      <c r="D197" s="28"/>
      <c r="E197" s="24"/>
      <c r="F197" s="63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5"/>
      <c r="X197" s="2"/>
      <c r="Y197" s="2"/>
      <c r="Z197" s="2"/>
      <c r="AA197" s="2"/>
      <c r="AB197" s="2"/>
      <c r="AC197" s="2"/>
      <c r="AD197" s="2"/>
      <c r="AE197" s="23"/>
    </row>
    <row r="198" spans="1:50" x14ac:dyDescent="0.25">
      <c r="A198" s="22"/>
      <c r="B198" s="2"/>
      <c r="C198" s="2"/>
      <c r="D198" s="17"/>
      <c r="E198" s="2"/>
      <c r="F198" s="143"/>
      <c r="G198" s="141"/>
      <c r="H198" s="10" t="s">
        <v>15</v>
      </c>
      <c r="I198" s="141"/>
      <c r="J198" s="142"/>
      <c r="K198" s="21" t="s">
        <v>37</v>
      </c>
      <c r="L198" s="143"/>
      <c r="M198" s="141"/>
      <c r="N198" s="10" t="s">
        <v>15</v>
      </c>
      <c r="O198" s="141"/>
      <c r="P198" s="142"/>
      <c r="Q198" s="21" t="s">
        <v>37</v>
      </c>
      <c r="R198" s="143"/>
      <c r="S198" s="141"/>
      <c r="T198" s="10" t="s">
        <v>15</v>
      </c>
      <c r="U198" s="144"/>
      <c r="V198" s="145"/>
      <c r="W198" s="17"/>
      <c r="X198" s="2"/>
      <c r="Y198" s="2"/>
      <c r="Z198" s="2"/>
      <c r="AA198" s="2"/>
      <c r="AB198" s="2"/>
      <c r="AC198" s="2"/>
      <c r="AD198" s="2"/>
      <c r="AE198" s="23"/>
    </row>
    <row r="199" spans="1:50" x14ac:dyDescent="0.25">
      <c r="A199" s="22"/>
      <c r="B199" s="20"/>
      <c r="C199" s="20"/>
      <c r="D199" s="27"/>
      <c r="E199" s="20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8"/>
      <c r="X199" s="23"/>
      <c r="Y199" s="23"/>
      <c r="Z199" s="23"/>
      <c r="AA199" s="23"/>
      <c r="AB199" s="23"/>
      <c r="AC199" s="23"/>
      <c r="AD199" s="23"/>
      <c r="AE199" s="23"/>
    </row>
    <row r="200" spans="1:50" x14ac:dyDescent="0.25">
      <c r="A200" s="147" t="str">
        <f>IF(AX$9="Blank","",AX200)</f>
        <v>#3 4th Place or Bye</v>
      </c>
      <c r="B200" s="148"/>
      <c r="C200" s="148"/>
      <c r="D200" s="149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17"/>
      <c r="X200" s="2"/>
      <c r="Y200" s="2"/>
      <c r="Z200" s="2"/>
      <c r="AA200" s="2"/>
      <c r="AB200" s="2"/>
      <c r="AC200" s="2"/>
      <c r="AD200" s="2"/>
      <c r="AE200" s="23"/>
      <c r="AX200" s="51" t="s">
        <v>5</v>
      </c>
    </row>
    <row r="201" spans="1:50" x14ac:dyDescent="0.25">
      <c r="A201" s="22"/>
      <c r="B201" s="20"/>
      <c r="C201" s="20"/>
      <c r="D201" s="20"/>
      <c r="E201" s="20"/>
      <c r="F201" s="20"/>
      <c r="G201" s="20"/>
      <c r="H201" s="12"/>
      <c r="I201" s="21"/>
      <c r="J201" s="45" t="s">
        <v>74</v>
      </c>
      <c r="K201" s="41"/>
      <c r="L201" s="41"/>
      <c r="M201" s="41"/>
      <c r="N201" s="41"/>
      <c r="O201" s="21"/>
      <c r="P201" s="21"/>
      <c r="Q201" s="21"/>
      <c r="R201" s="21"/>
      <c r="S201" s="2"/>
      <c r="T201" s="2"/>
      <c r="U201" s="2"/>
      <c r="V201" s="2"/>
      <c r="W201" s="17"/>
      <c r="X201" s="10"/>
      <c r="Y201" s="63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5"/>
    </row>
    <row r="202" spans="1:50" x14ac:dyDescent="0.25">
      <c r="A202" s="2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17"/>
      <c r="X202" s="2"/>
      <c r="Y202" s="143"/>
      <c r="Z202" s="141"/>
      <c r="AA202" s="10" t="s">
        <v>15</v>
      </c>
      <c r="AB202" s="141"/>
      <c r="AC202" s="142"/>
      <c r="AD202" s="21" t="s">
        <v>37</v>
      </c>
      <c r="AE202" s="143"/>
      <c r="AF202" s="141"/>
      <c r="AG202" s="10" t="s">
        <v>15</v>
      </c>
      <c r="AH202" s="141"/>
      <c r="AI202" s="142"/>
      <c r="AJ202" s="21" t="s">
        <v>37</v>
      </c>
      <c r="AK202" s="143"/>
      <c r="AL202" s="141"/>
      <c r="AM202" s="10" t="s">
        <v>15</v>
      </c>
      <c r="AN202" s="144"/>
      <c r="AO202" s="145"/>
    </row>
    <row r="203" spans="1:50" x14ac:dyDescent="0.25">
      <c r="A203" s="147" t="str">
        <f>IF(AX$9="Blank","",AX203)</f>
        <v>#2 4th Place</v>
      </c>
      <c r="B203" s="148"/>
      <c r="C203" s="148"/>
      <c r="D203" s="149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17"/>
      <c r="X203" s="2"/>
      <c r="Y203" s="2"/>
      <c r="Z203" s="2"/>
      <c r="AA203" s="2"/>
      <c r="AB203" s="2"/>
      <c r="AC203" s="2"/>
      <c r="AD203" s="2"/>
      <c r="AE203" s="23"/>
      <c r="AX203" s="51" t="s">
        <v>3</v>
      </c>
    </row>
    <row r="204" spans="1:50" x14ac:dyDescent="0.25">
      <c r="A204" s="22"/>
      <c r="B204" s="2"/>
      <c r="C204" s="23"/>
      <c r="D204" s="28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8"/>
      <c r="X204" s="23"/>
      <c r="Y204" s="23"/>
      <c r="Z204" s="23"/>
      <c r="AA204" s="23"/>
      <c r="AB204" s="23"/>
      <c r="AC204" s="23"/>
      <c r="AD204" s="23"/>
      <c r="AE204" s="23"/>
    </row>
    <row r="205" spans="1:50" x14ac:dyDescent="0.25">
      <c r="A205" s="22"/>
      <c r="B205" s="2"/>
      <c r="C205" s="43" t="s">
        <v>73</v>
      </c>
      <c r="D205" s="28"/>
      <c r="E205" s="24"/>
      <c r="F205" s="63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5"/>
      <c r="X205" s="23"/>
      <c r="Y205" s="23"/>
      <c r="Z205" s="23"/>
      <c r="AA205" s="23"/>
      <c r="AB205" s="23"/>
      <c r="AC205" s="23"/>
      <c r="AD205" s="23"/>
      <c r="AE205" s="23"/>
    </row>
    <row r="206" spans="1:50" x14ac:dyDescent="0.25">
      <c r="A206" s="22"/>
      <c r="B206" s="2"/>
      <c r="C206" s="2"/>
      <c r="D206" s="17"/>
      <c r="E206" s="2"/>
      <c r="F206" s="143"/>
      <c r="G206" s="141"/>
      <c r="H206" s="10" t="s">
        <v>15</v>
      </c>
      <c r="I206" s="141"/>
      <c r="J206" s="142"/>
      <c r="K206" s="21" t="s">
        <v>37</v>
      </c>
      <c r="L206" s="143"/>
      <c r="M206" s="141"/>
      <c r="N206" s="10" t="s">
        <v>15</v>
      </c>
      <c r="O206" s="141"/>
      <c r="P206" s="142"/>
      <c r="Q206" s="21" t="s">
        <v>37</v>
      </c>
      <c r="R206" s="143"/>
      <c r="S206" s="141"/>
      <c r="T206" s="10" t="s">
        <v>15</v>
      </c>
      <c r="U206" s="144"/>
      <c r="V206" s="145"/>
      <c r="W206" s="2"/>
      <c r="X206" s="2"/>
      <c r="Y206" s="2"/>
      <c r="Z206" s="2"/>
      <c r="AA206" s="2"/>
      <c r="AB206" s="2"/>
      <c r="AC206" s="2"/>
      <c r="AD206" s="2"/>
      <c r="AE206" s="23"/>
    </row>
    <row r="207" spans="1:50" x14ac:dyDescent="0.25">
      <c r="A207" s="22"/>
      <c r="B207" s="20"/>
      <c r="C207" s="20"/>
      <c r="D207" s="27"/>
      <c r="E207" s="20"/>
      <c r="F207" s="20"/>
      <c r="G207" s="20"/>
      <c r="H207" s="12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3"/>
    </row>
    <row r="208" spans="1:50" x14ac:dyDescent="0.25">
      <c r="A208" s="147" t="str">
        <f>IF(AX$9="Blank","",AX208)</f>
        <v>#1 4th Place</v>
      </c>
      <c r="B208" s="148"/>
      <c r="C208" s="148"/>
      <c r="D208" s="149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3"/>
      <c r="AX208" s="51" t="s">
        <v>2</v>
      </c>
    </row>
    <row r="209" spans="2:50" x14ac:dyDescent="0.25">
      <c r="B209"/>
      <c r="C209" s="20"/>
      <c r="D209" s="20"/>
      <c r="E209" s="20"/>
      <c r="F209" s="20"/>
      <c r="G209" s="20"/>
      <c r="H209" s="20"/>
      <c r="I209" s="44" t="s">
        <v>0</v>
      </c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18"/>
    </row>
    <row r="210" spans="2:50" x14ac:dyDescent="0.25">
      <c r="I210" s="47" t="s">
        <v>76</v>
      </c>
    </row>
    <row r="213" spans="2:50" x14ac:dyDescent="0.25">
      <c r="C213" s="5" t="str">
        <f>'Tournament Results Data'!$B$1</f>
        <v xml:space="preserve">Tournament:  </v>
      </c>
      <c r="D213" s="129">
        <f>'Tournament Results Data'!$C$1</f>
        <v>0</v>
      </c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2"/>
      <c r="AD213" s="15"/>
      <c r="AE213" s="15"/>
      <c r="AF213" s="15"/>
      <c r="AG213" s="14"/>
      <c r="AH213" s="14"/>
      <c r="AI213" s="14"/>
      <c r="AJ213" s="2"/>
      <c r="AK213" s="15"/>
      <c r="AL213" s="15"/>
      <c r="AM213" s="15"/>
      <c r="AN213" s="14"/>
      <c r="AO213" s="14"/>
      <c r="AP213" s="14"/>
      <c r="AQ213" s="2"/>
      <c r="AR213" s="15"/>
      <c r="AS213" s="15"/>
      <c r="AT213" s="15"/>
    </row>
    <row r="214" spans="2:50" x14ac:dyDescent="0.25">
      <c r="C214" s="5"/>
      <c r="AC214" s="2"/>
      <c r="AD214" s="15"/>
      <c r="AE214" s="15"/>
      <c r="AF214" s="15"/>
      <c r="AG214" s="14"/>
      <c r="AH214" s="14"/>
      <c r="AI214" s="14"/>
      <c r="AJ214" s="2"/>
      <c r="AK214" s="15"/>
      <c r="AL214" s="15"/>
      <c r="AM214" s="15"/>
      <c r="AN214" s="14"/>
      <c r="AO214" s="14"/>
      <c r="AP214" s="14"/>
      <c r="AQ214" s="2"/>
      <c r="AR214" s="15"/>
      <c r="AS214" s="15"/>
      <c r="AT214" s="15"/>
    </row>
    <row r="215" spans="2:50" x14ac:dyDescent="0.25">
      <c r="B215" s="135" t="str">
        <f>'Tournament Results Data'!$B$3</f>
        <v xml:space="preserve">Date:  </v>
      </c>
      <c r="C215" s="135"/>
      <c r="D215" s="160">
        <f>'Tournament Results Data'!$C$3</f>
        <v>0</v>
      </c>
      <c r="E215" s="160"/>
      <c r="F215" s="160"/>
      <c r="AC215" s="2"/>
      <c r="AD215" s="15"/>
      <c r="AE215" s="15"/>
      <c r="AF215" s="15"/>
      <c r="AG215" s="14"/>
      <c r="AH215" s="14"/>
      <c r="AI215" s="14"/>
      <c r="AJ215" s="2"/>
      <c r="AK215" s="15"/>
      <c r="AL215" s="15"/>
      <c r="AM215" s="15"/>
      <c r="AN215" s="14"/>
      <c r="AO215" s="14"/>
      <c r="AP215" s="14"/>
      <c r="AQ215" s="2"/>
      <c r="AR215" s="15"/>
      <c r="AS215" s="15"/>
      <c r="AT215" s="15"/>
    </row>
    <row r="216" spans="2:50" x14ac:dyDescent="0.25">
      <c r="C216" s="5"/>
      <c r="AC216" s="2"/>
      <c r="AD216" s="15"/>
      <c r="AE216" s="15"/>
      <c r="AF216" s="15"/>
      <c r="AG216" s="14"/>
      <c r="AH216" s="14"/>
      <c r="AI216" s="14"/>
      <c r="AJ216" s="2"/>
      <c r="AK216" s="15"/>
      <c r="AL216" s="15"/>
      <c r="AM216" s="15"/>
      <c r="AN216" s="14"/>
      <c r="AO216" s="14"/>
      <c r="AP216" s="14"/>
      <c r="AQ216" s="2"/>
      <c r="AR216" s="15"/>
      <c r="AS216" s="15"/>
      <c r="AT216" s="15"/>
    </row>
    <row r="217" spans="2:50" x14ac:dyDescent="0.25">
      <c r="C217" s="5" t="str">
        <f>'Tournament Results Data'!$B$5</f>
        <v xml:space="preserve">Site:  </v>
      </c>
      <c r="D217" s="129">
        <f>'Tournament Results Data'!$C$5</f>
        <v>0</v>
      </c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2"/>
      <c r="AD217" s="15"/>
      <c r="AE217" s="15"/>
      <c r="AF217" s="15"/>
      <c r="AG217" s="14"/>
      <c r="AH217" s="14"/>
      <c r="AI217" s="14"/>
      <c r="AJ217" s="2"/>
      <c r="AK217" s="15"/>
      <c r="AL217" s="15"/>
      <c r="AM217" s="15"/>
      <c r="AN217" s="14"/>
      <c r="AO217" s="14"/>
      <c r="AP217" s="14"/>
      <c r="AQ217" s="2"/>
      <c r="AR217" s="15"/>
      <c r="AS217" s="15"/>
      <c r="AT217" s="15"/>
    </row>
    <row r="218" spans="2:50" x14ac:dyDescent="0.25">
      <c r="B218" s="2"/>
      <c r="C218" s="2"/>
      <c r="D218" s="2"/>
      <c r="E218" s="14"/>
      <c r="F218" s="14"/>
      <c r="G218" s="14"/>
      <c r="H218" s="2"/>
      <c r="I218" s="15"/>
      <c r="J218" s="15"/>
      <c r="K218" s="15"/>
      <c r="L218" s="14"/>
      <c r="M218" s="14"/>
      <c r="N218" s="14"/>
      <c r="O218" s="2"/>
      <c r="P218" s="15"/>
      <c r="Q218" s="15"/>
      <c r="R218" s="15"/>
      <c r="S218" s="14"/>
      <c r="T218" s="14"/>
      <c r="U218" s="14"/>
      <c r="V218" s="2"/>
      <c r="W218" s="15"/>
      <c r="X218" s="15"/>
      <c r="Y218" s="15"/>
      <c r="Z218" s="14"/>
      <c r="AA218" s="14"/>
      <c r="AB218" s="14"/>
      <c r="AC218" s="2"/>
      <c r="AD218" s="15"/>
      <c r="AE218" s="15"/>
      <c r="AF218" s="15"/>
      <c r="AG218" s="14"/>
      <c r="AH218" s="14"/>
      <c r="AI218" s="14"/>
      <c r="AJ218" s="2"/>
      <c r="AK218" s="15"/>
      <c r="AL218" s="15"/>
      <c r="AM218" s="15"/>
      <c r="AN218" s="14"/>
      <c r="AO218" s="14"/>
      <c r="AP218" s="14"/>
      <c r="AQ218" s="2"/>
      <c r="AR218" s="15"/>
      <c r="AS218" s="15"/>
      <c r="AT218" s="15"/>
    </row>
    <row r="219" spans="2:50" ht="13.8" thickBot="1" x14ac:dyDescent="0.3">
      <c r="B219" s="2"/>
      <c r="C219" s="2"/>
      <c r="D219" s="2"/>
      <c r="E219" s="14"/>
      <c r="F219" s="14"/>
      <c r="G219" s="14"/>
      <c r="H219" s="2"/>
      <c r="I219" s="15"/>
      <c r="J219" s="15"/>
      <c r="K219" s="15"/>
      <c r="L219" s="14"/>
      <c r="M219" s="14"/>
      <c r="N219" s="14"/>
      <c r="O219" s="2"/>
      <c r="P219" s="15"/>
      <c r="Q219" s="15"/>
      <c r="R219" s="15"/>
      <c r="S219" s="14"/>
      <c r="T219" s="14"/>
      <c r="U219" s="14"/>
      <c r="V219" s="2"/>
      <c r="W219" s="15"/>
      <c r="X219" s="15"/>
      <c r="Y219" s="15"/>
      <c r="Z219" s="14"/>
      <c r="AA219" s="14"/>
      <c r="AB219" s="14"/>
      <c r="AC219" s="2"/>
      <c r="AD219" s="15"/>
      <c r="AE219" s="15"/>
      <c r="AF219" s="15"/>
      <c r="AG219" s="14"/>
      <c r="AH219" s="14"/>
      <c r="AI219" s="14"/>
      <c r="AJ219" s="2"/>
      <c r="AK219" s="15"/>
      <c r="AL219" s="15"/>
      <c r="AM219" s="15"/>
      <c r="AN219" s="14"/>
      <c r="AO219" s="14"/>
      <c r="AP219" s="14"/>
      <c r="AQ219" s="2"/>
      <c r="AR219" s="15"/>
      <c r="AS219" s="15"/>
      <c r="AT219" s="15"/>
    </row>
    <row r="220" spans="2:50" x14ac:dyDescent="0.25">
      <c r="B220" s="6"/>
      <c r="C220" s="169" t="s">
        <v>71</v>
      </c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121" t="s">
        <v>65</v>
      </c>
      <c r="T220" s="90"/>
      <c r="U220" s="90"/>
      <c r="V220" s="90"/>
      <c r="W220" s="90"/>
      <c r="X220" s="90"/>
      <c r="Y220" s="90"/>
      <c r="Z220" s="90"/>
      <c r="AA220" s="90"/>
      <c r="AB220" s="91"/>
      <c r="AC220" s="121" t="s">
        <v>54</v>
      </c>
      <c r="AD220" s="90"/>
      <c r="AE220" s="90"/>
      <c r="AF220" s="90"/>
      <c r="AG220" s="90"/>
      <c r="AH220" s="90"/>
      <c r="AI220" s="90"/>
      <c r="AJ220" s="90"/>
      <c r="AK220" s="90"/>
      <c r="AL220" s="91"/>
      <c r="AM220" s="77" t="s">
        <v>66</v>
      </c>
      <c r="AN220" s="78"/>
      <c r="AO220" s="78"/>
      <c r="AP220" s="102"/>
      <c r="AQ220" s="101" t="s">
        <v>75</v>
      </c>
      <c r="AR220" s="78"/>
      <c r="AS220" s="78"/>
      <c r="AT220" s="79"/>
    </row>
    <row r="221" spans="2:50" x14ac:dyDescent="0.25">
      <c r="B221" s="7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92"/>
      <c r="T221" s="93"/>
      <c r="U221" s="93"/>
      <c r="V221" s="93"/>
      <c r="W221" s="93"/>
      <c r="X221" s="93"/>
      <c r="Y221" s="93"/>
      <c r="Z221" s="93"/>
      <c r="AA221" s="93"/>
      <c r="AB221" s="94"/>
      <c r="AC221" s="92"/>
      <c r="AD221" s="93"/>
      <c r="AE221" s="93"/>
      <c r="AF221" s="93"/>
      <c r="AG221" s="93"/>
      <c r="AH221" s="93"/>
      <c r="AI221" s="93"/>
      <c r="AJ221" s="93"/>
      <c r="AK221" s="93"/>
      <c r="AL221" s="94"/>
      <c r="AM221" s="80"/>
      <c r="AN221" s="81"/>
      <c r="AO221" s="81"/>
      <c r="AP221" s="103"/>
      <c r="AQ221" s="80"/>
      <c r="AR221" s="81"/>
      <c r="AS221" s="81"/>
      <c r="AT221" s="82"/>
      <c r="AX221" s="58" t="s">
        <v>96</v>
      </c>
    </row>
    <row r="222" spans="2:50" x14ac:dyDescent="0.25">
      <c r="B222" s="7"/>
      <c r="C222" s="62" t="str">
        <f>'Tournament Results Data'!$B$72</f>
        <v>Teams</v>
      </c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164" t="s">
        <v>6</v>
      </c>
      <c r="T222" s="64"/>
      <c r="U222" s="65"/>
      <c r="V222" s="164" t="s">
        <v>7</v>
      </c>
      <c r="W222" s="64"/>
      <c r="X222" s="65"/>
      <c r="Y222" s="164" t="s">
        <v>14</v>
      </c>
      <c r="Z222" s="64"/>
      <c r="AA222" s="64"/>
      <c r="AB222" s="65"/>
      <c r="AC222" s="164" t="s">
        <v>6</v>
      </c>
      <c r="AD222" s="64"/>
      <c r="AE222" s="65"/>
      <c r="AF222" s="164" t="s">
        <v>7</v>
      </c>
      <c r="AG222" s="64"/>
      <c r="AH222" s="65"/>
      <c r="AI222" s="164" t="s">
        <v>14</v>
      </c>
      <c r="AJ222" s="64"/>
      <c r="AK222" s="64"/>
      <c r="AL222" s="65"/>
      <c r="AM222" s="83"/>
      <c r="AN222" s="84"/>
      <c r="AO222" s="84"/>
      <c r="AP222" s="104"/>
      <c r="AQ222" s="83"/>
      <c r="AR222" s="84"/>
      <c r="AS222" s="84"/>
      <c r="AT222" s="85"/>
    </row>
    <row r="223" spans="2:50" x14ac:dyDescent="0.25">
      <c r="B223" s="46" t="s">
        <v>28</v>
      </c>
      <c r="C223" s="110" t="str">
        <f>IF(AX$9="Blank","",AX223)</f>
        <v>#3 3rd Place</v>
      </c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63"/>
      <c r="T223" s="75"/>
      <c r="U223" s="76"/>
      <c r="V223" s="116"/>
      <c r="W223" s="117"/>
      <c r="X223" s="118"/>
      <c r="Y223" s="66"/>
      <c r="Z223" s="67"/>
      <c r="AA223" s="67"/>
      <c r="AB223" s="68"/>
      <c r="AC223" s="74"/>
      <c r="AD223" s="75"/>
      <c r="AE223" s="76"/>
      <c r="AF223" s="74"/>
      <c r="AG223" s="75"/>
      <c r="AH223" s="76"/>
      <c r="AI223" s="66"/>
      <c r="AJ223" s="67"/>
      <c r="AK223" s="67"/>
      <c r="AL223" s="68"/>
      <c r="AM223" s="66"/>
      <c r="AN223" s="67"/>
      <c r="AO223" s="67"/>
      <c r="AP223" s="68"/>
      <c r="AQ223" s="63"/>
      <c r="AR223" s="64"/>
      <c r="AS223" s="64"/>
      <c r="AT223" s="115"/>
      <c r="AX223" s="51" t="s">
        <v>1</v>
      </c>
    </row>
    <row r="224" spans="2:50" x14ac:dyDescent="0.25">
      <c r="B224" s="46" t="s">
        <v>29</v>
      </c>
      <c r="C224" s="110" t="str">
        <f>IF(AX$9="Blank","",AX224)</f>
        <v>#2 4th Place</v>
      </c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63"/>
      <c r="T224" s="75"/>
      <c r="U224" s="76"/>
      <c r="V224" s="116"/>
      <c r="W224" s="117"/>
      <c r="X224" s="118"/>
      <c r="Y224" s="66"/>
      <c r="Z224" s="67"/>
      <c r="AA224" s="67"/>
      <c r="AB224" s="68"/>
      <c r="AC224" s="74"/>
      <c r="AD224" s="75"/>
      <c r="AE224" s="76"/>
      <c r="AF224" s="74"/>
      <c r="AG224" s="75"/>
      <c r="AH224" s="76"/>
      <c r="AI224" s="66"/>
      <c r="AJ224" s="67"/>
      <c r="AK224" s="67"/>
      <c r="AL224" s="68"/>
      <c r="AM224" s="66"/>
      <c r="AN224" s="67"/>
      <c r="AO224" s="67"/>
      <c r="AP224" s="68"/>
      <c r="AQ224" s="63"/>
      <c r="AR224" s="64"/>
      <c r="AS224" s="64"/>
      <c r="AT224" s="115"/>
      <c r="AX224" s="51" t="s">
        <v>3</v>
      </c>
    </row>
    <row r="225" spans="2:50" x14ac:dyDescent="0.25">
      <c r="B225" s="46" t="s">
        <v>30</v>
      </c>
      <c r="C225" s="110" t="str">
        <f>IF(AX$9="Blank","",AX225)</f>
        <v>#1 4th Place</v>
      </c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63"/>
      <c r="T225" s="75"/>
      <c r="U225" s="76"/>
      <c r="V225" s="116"/>
      <c r="W225" s="117"/>
      <c r="X225" s="118"/>
      <c r="Y225" s="66"/>
      <c r="Z225" s="67"/>
      <c r="AA225" s="67"/>
      <c r="AB225" s="68"/>
      <c r="AC225" s="74"/>
      <c r="AD225" s="75"/>
      <c r="AE225" s="76"/>
      <c r="AF225" s="74"/>
      <c r="AG225" s="75"/>
      <c r="AH225" s="76"/>
      <c r="AI225" s="66"/>
      <c r="AJ225" s="67"/>
      <c r="AK225" s="67"/>
      <c r="AL225" s="68"/>
      <c r="AM225" s="66"/>
      <c r="AN225" s="67"/>
      <c r="AO225" s="67"/>
      <c r="AP225" s="68"/>
      <c r="AQ225" s="63"/>
      <c r="AR225" s="64"/>
      <c r="AS225" s="64"/>
      <c r="AT225" s="115"/>
      <c r="AX225" s="51" t="s">
        <v>2</v>
      </c>
    </row>
    <row r="226" spans="2:50" x14ac:dyDescent="0.25">
      <c r="B226" s="7"/>
      <c r="C226" s="92"/>
      <c r="D226" s="94"/>
      <c r="E226" s="92"/>
      <c r="F226" s="93"/>
      <c r="G226" s="93"/>
      <c r="H226" s="93"/>
      <c r="I226" s="93"/>
      <c r="J226" s="93"/>
      <c r="K226" s="94"/>
      <c r="L226" s="92"/>
      <c r="M226" s="93"/>
      <c r="N226" s="93"/>
      <c r="O226" s="93"/>
      <c r="P226" s="93"/>
      <c r="Q226" s="93"/>
      <c r="R226" s="94"/>
      <c r="S226" s="92"/>
      <c r="T226" s="93"/>
      <c r="U226" s="93"/>
      <c r="V226" s="93"/>
      <c r="W226" s="93"/>
      <c r="X226" s="93"/>
      <c r="Y226" s="94"/>
      <c r="Z226" s="170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1"/>
      <c r="AL226" s="171"/>
      <c r="AM226" s="171"/>
      <c r="AN226" s="171"/>
      <c r="AO226" s="171"/>
      <c r="AP226" s="171"/>
      <c r="AQ226" s="171"/>
      <c r="AR226" s="171"/>
      <c r="AS226" s="171"/>
      <c r="AT226" s="172"/>
    </row>
    <row r="227" spans="2:50" x14ac:dyDescent="0.25">
      <c r="B227" s="7"/>
      <c r="C227" s="63" t="s">
        <v>9</v>
      </c>
      <c r="D227" s="65"/>
      <c r="E227" s="164" t="s">
        <v>11</v>
      </c>
      <c r="F227" s="64"/>
      <c r="G227" s="64"/>
      <c r="H227" s="64"/>
      <c r="I227" s="64"/>
      <c r="J227" s="64"/>
      <c r="K227" s="65"/>
      <c r="L227" s="164" t="s">
        <v>11</v>
      </c>
      <c r="M227" s="64"/>
      <c r="N227" s="64"/>
      <c r="O227" s="64"/>
      <c r="P227" s="64"/>
      <c r="Q227" s="64"/>
      <c r="R227" s="65"/>
      <c r="S227" s="164" t="s">
        <v>11</v>
      </c>
      <c r="T227" s="64"/>
      <c r="U227" s="64"/>
      <c r="V227" s="64"/>
      <c r="W227" s="64"/>
      <c r="X227" s="64"/>
      <c r="Y227" s="65"/>
      <c r="Z227" s="173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174"/>
    </row>
    <row r="228" spans="2:50" x14ac:dyDescent="0.25">
      <c r="B228" s="7"/>
      <c r="C228" s="63" t="s">
        <v>13</v>
      </c>
      <c r="D228" s="65"/>
      <c r="E228" s="164" t="s">
        <v>17</v>
      </c>
      <c r="F228" s="64"/>
      <c r="G228" s="64"/>
      <c r="H228" s="64"/>
      <c r="I228" s="64"/>
      <c r="J228" s="64"/>
      <c r="K228" s="65"/>
      <c r="L228" s="164" t="s">
        <v>18</v>
      </c>
      <c r="M228" s="64"/>
      <c r="N228" s="64"/>
      <c r="O228" s="64"/>
      <c r="P228" s="64"/>
      <c r="Q228" s="64"/>
      <c r="R228" s="65"/>
      <c r="S228" s="164" t="s">
        <v>19</v>
      </c>
      <c r="T228" s="64"/>
      <c r="U228" s="64"/>
      <c r="V228" s="64"/>
      <c r="W228" s="64"/>
      <c r="X228" s="64"/>
      <c r="Y228" s="65"/>
      <c r="Z228" s="173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174"/>
    </row>
    <row r="229" spans="2:50" x14ac:dyDescent="0.25">
      <c r="B229" s="7"/>
      <c r="C229" s="63" t="s">
        <v>16</v>
      </c>
      <c r="D229" s="65"/>
      <c r="E229" s="63" t="s">
        <v>10</v>
      </c>
      <c r="F229" s="64"/>
      <c r="G229" s="64"/>
      <c r="H229" s="64"/>
      <c r="I229" s="64"/>
      <c r="J229" s="64"/>
      <c r="K229" s="65"/>
      <c r="L229" s="63" t="s">
        <v>12</v>
      </c>
      <c r="M229" s="64"/>
      <c r="N229" s="64"/>
      <c r="O229" s="64"/>
      <c r="P229" s="64"/>
      <c r="Q229" s="64"/>
      <c r="R229" s="65"/>
      <c r="S229" s="63" t="s">
        <v>45</v>
      </c>
      <c r="T229" s="64"/>
      <c r="U229" s="64"/>
      <c r="V229" s="64"/>
      <c r="W229" s="64"/>
      <c r="X229" s="64"/>
      <c r="Y229" s="65"/>
      <c r="Z229" s="173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174"/>
    </row>
    <row r="230" spans="2:50" x14ac:dyDescent="0.25">
      <c r="B230" s="7"/>
      <c r="C230" s="63" t="s">
        <v>55</v>
      </c>
      <c r="D230" s="65"/>
      <c r="E230" s="138"/>
      <c r="F230" s="139"/>
      <c r="G230" s="139"/>
      <c r="H230" s="4" t="s">
        <v>15</v>
      </c>
      <c r="I230" s="128"/>
      <c r="J230" s="128"/>
      <c r="K230" s="137"/>
      <c r="L230" s="138"/>
      <c r="M230" s="139"/>
      <c r="N230" s="139"/>
      <c r="O230" s="4" t="s">
        <v>15</v>
      </c>
      <c r="P230" s="128"/>
      <c r="Q230" s="128"/>
      <c r="R230" s="137"/>
      <c r="S230" s="138"/>
      <c r="T230" s="139"/>
      <c r="U230" s="139"/>
      <c r="V230" s="4" t="s">
        <v>15</v>
      </c>
      <c r="W230" s="128"/>
      <c r="X230" s="128"/>
      <c r="Y230" s="137"/>
      <c r="Z230" s="173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174"/>
    </row>
    <row r="231" spans="2:50" x14ac:dyDescent="0.25">
      <c r="B231" s="7"/>
      <c r="C231" s="63" t="s">
        <v>56</v>
      </c>
      <c r="D231" s="65"/>
      <c r="E231" s="138"/>
      <c r="F231" s="139"/>
      <c r="G231" s="139"/>
      <c r="H231" s="4" t="s">
        <v>15</v>
      </c>
      <c r="I231" s="128"/>
      <c r="J231" s="128"/>
      <c r="K231" s="137"/>
      <c r="L231" s="138"/>
      <c r="M231" s="139"/>
      <c r="N231" s="139"/>
      <c r="O231" s="4" t="s">
        <v>15</v>
      </c>
      <c r="P231" s="128"/>
      <c r="Q231" s="128"/>
      <c r="R231" s="137"/>
      <c r="S231" s="138"/>
      <c r="T231" s="139"/>
      <c r="U231" s="139"/>
      <c r="V231" s="4" t="s">
        <v>15</v>
      </c>
      <c r="W231" s="128"/>
      <c r="X231" s="128"/>
      <c r="Y231" s="137"/>
      <c r="Z231" s="173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174"/>
    </row>
    <row r="232" spans="2:50" ht="13.8" thickBot="1" x14ac:dyDescent="0.3">
      <c r="B232" s="9"/>
      <c r="C232" s="107" t="s">
        <v>57</v>
      </c>
      <c r="D232" s="108"/>
      <c r="E232" s="132"/>
      <c r="F232" s="133"/>
      <c r="G232" s="133"/>
      <c r="H232" s="11" t="s">
        <v>15</v>
      </c>
      <c r="I232" s="130"/>
      <c r="J232" s="130"/>
      <c r="K232" s="131"/>
      <c r="L232" s="132"/>
      <c r="M232" s="133"/>
      <c r="N232" s="133"/>
      <c r="O232" s="11" t="s">
        <v>15</v>
      </c>
      <c r="P232" s="130"/>
      <c r="Q232" s="130"/>
      <c r="R232" s="131"/>
      <c r="S232" s="132"/>
      <c r="T232" s="133"/>
      <c r="U232" s="133"/>
      <c r="V232" s="11" t="s">
        <v>15</v>
      </c>
      <c r="W232" s="130"/>
      <c r="X232" s="130"/>
      <c r="Y232" s="131"/>
      <c r="Z232" s="107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6"/>
    </row>
  </sheetData>
  <sheetProtection password="C776" sheet="1" selectLockedCells="1"/>
  <mergeCells count="797">
    <mergeCell ref="W231:Y231"/>
    <mergeCell ref="C231:D231"/>
    <mergeCell ref="L232:N232"/>
    <mergeCell ref="P232:R232"/>
    <mergeCell ref="S232:U232"/>
    <mergeCell ref="W232:Y232"/>
    <mergeCell ref="E231:G231"/>
    <mergeCell ref="I231:K231"/>
    <mergeCell ref="L231:N231"/>
    <mergeCell ref="P231:R231"/>
    <mergeCell ref="S231:U231"/>
    <mergeCell ref="C230:D230"/>
    <mergeCell ref="E230:G230"/>
    <mergeCell ref="I230:K230"/>
    <mergeCell ref="L230:N230"/>
    <mergeCell ref="P230:R230"/>
    <mergeCell ref="S230:U230"/>
    <mergeCell ref="W230:Y230"/>
    <mergeCell ref="C229:D229"/>
    <mergeCell ref="E229:K229"/>
    <mergeCell ref="L229:R229"/>
    <mergeCell ref="S229:Y229"/>
    <mergeCell ref="C228:D228"/>
    <mergeCell ref="E228:K228"/>
    <mergeCell ref="L228:R228"/>
    <mergeCell ref="S228:Y228"/>
    <mergeCell ref="C226:D226"/>
    <mergeCell ref="E226:K226"/>
    <mergeCell ref="C225:H225"/>
    <mergeCell ref="I225:R225"/>
    <mergeCell ref="S225:U225"/>
    <mergeCell ref="V225:X225"/>
    <mergeCell ref="L226:R226"/>
    <mergeCell ref="S226:Y226"/>
    <mergeCell ref="AM225:AP225"/>
    <mergeCell ref="AQ225:AT225"/>
    <mergeCell ref="Z226:AT232"/>
    <mergeCell ref="C232:D232"/>
    <mergeCell ref="E232:G232"/>
    <mergeCell ref="I232:K232"/>
    <mergeCell ref="C227:D227"/>
    <mergeCell ref="E227:K227"/>
    <mergeCell ref="L227:R227"/>
    <mergeCell ref="S227:Y227"/>
    <mergeCell ref="Y225:AB225"/>
    <mergeCell ref="AC225:AE225"/>
    <mergeCell ref="AF225:AH225"/>
    <mergeCell ref="AI225:AL225"/>
    <mergeCell ref="AM223:AP223"/>
    <mergeCell ref="AQ223:AT223"/>
    <mergeCell ref="AF224:AH224"/>
    <mergeCell ref="AI224:AL224"/>
    <mergeCell ref="AM224:AP224"/>
    <mergeCell ref="AQ224:AT224"/>
    <mergeCell ref="C224:H224"/>
    <mergeCell ref="I224:R224"/>
    <mergeCell ref="S224:U224"/>
    <mergeCell ref="V224:X224"/>
    <mergeCell ref="Y224:AB224"/>
    <mergeCell ref="AC224:AE224"/>
    <mergeCell ref="AI222:AL222"/>
    <mergeCell ref="C223:H223"/>
    <mergeCell ref="I223:R223"/>
    <mergeCell ref="S223:U223"/>
    <mergeCell ref="V223:X223"/>
    <mergeCell ref="Y223:AB223"/>
    <mergeCell ref="AC223:AE223"/>
    <mergeCell ref="AF223:AH223"/>
    <mergeCell ref="AI223:AL223"/>
    <mergeCell ref="AC220:AL221"/>
    <mergeCell ref="AM220:AP222"/>
    <mergeCell ref="AQ220:AT222"/>
    <mergeCell ref="C221:R221"/>
    <mergeCell ref="C222:R222"/>
    <mergeCell ref="S222:U222"/>
    <mergeCell ref="V222:X222"/>
    <mergeCell ref="Y222:AB222"/>
    <mergeCell ref="AC222:AE222"/>
    <mergeCell ref="AF222:AH222"/>
    <mergeCell ref="A208:D208"/>
    <mergeCell ref="D213:AB213"/>
    <mergeCell ref="B215:C215"/>
    <mergeCell ref="D215:F215"/>
    <mergeCell ref="D217:AB217"/>
    <mergeCell ref="C220:R220"/>
    <mergeCell ref="S220:AB221"/>
    <mergeCell ref="A203:D203"/>
    <mergeCell ref="F205:W205"/>
    <mergeCell ref="F206:G206"/>
    <mergeCell ref="I206:J206"/>
    <mergeCell ref="L206:M206"/>
    <mergeCell ref="O206:P206"/>
    <mergeCell ref="R206:S206"/>
    <mergeCell ref="U206:V206"/>
    <mergeCell ref="A200:D200"/>
    <mergeCell ref="Y201:AP201"/>
    <mergeCell ref="Y202:Z202"/>
    <mergeCell ref="AB202:AC202"/>
    <mergeCell ref="AE202:AF202"/>
    <mergeCell ref="AH202:AI202"/>
    <mergeCell ref="AK202:AL202"/>
    <mergeCell ref="AN202:AO202"/>
    <mergeCell ref="A193:AT193"/>
    <mergeCell ref="A195:D195"/>
    <mergeCell ref="F197:W197"/>
    <mergeCell ref="F198:G198"/>
    <mergeCell ref="I198:J198"/>
    <mergeCell ref="L198:M198"/>
    <mergeCell ref="O198:P198"/>
    <mergeCell ref="R198:S198"/>
    <mergeCell ref="U198:V198"/>
    <mergeCell ref="A179:D179"/>
    <mergeCell ref="F181:W181"/>
    <mergeCell ref="F182:G182"/>
    <mergeCell ref="A184:D184"/>
    <mergeCell ref="I182:J182"/>
    <mergeCell ref="C189:D189"/>
    <mergeCell ref="E189:AC189"/>
    <mergeCell ref="U182:V182"/>
    <mergeCell ref="L182:M182"/>
    <mergeCell ref="O182:P182"/>
    <mergeCell ref="R182:S182"/>
    <mergeCell ref="AJ189:AQ189"/>
    <mergeCell ref="C191:D191"/>
    <mergeCell ref="E191:AC191"/>
    <mergeCell ref="AK154:AL154"/>
    <mergeCell ref="A171:D171"/>
    <mergeCell ref="F173:W173"/>
    <mergeCell ref="F174:G174"/>
    <mergeCell ref="I174:J174"/>
    <mergeCell ref="L174:M174"/>
    <mergeCell ref="O174:P174"/>
    <mergeCell ref="U174:V174"/>
    <mergeCell ref="C165:D165"/>
    <mergeCell ref="E167:AC167"/>
    <mergeCell ref="AK178:AL178"/>
    <mergeCell ref="AH178:AI178"/>
    <mergeCell ref="A169:AT169"/>
    <mergeCell ref="Y177:AP177"/>
    <mergeCell ref="AN178:AO178"/>
    <mergeCell ref="R174:S174"/>
    <mergeCell ref="Y178:Z178"/>
    <mergeCell ref="AB178:AC178"/>
    <mergeCell ref="AE178:AF178"/>
    <mergeCell ref="A176:D176"/>
    <mergeCell ref="R150:S150"/>
    <mergeCell ref="U150:V150"/>
    <mergeCell ref="A147:D147"/>
    <mergeCell ref="A152:D152"/>
    <mergeCell ref="F150:G150"/>
    <mergeCell ref="I150:J150"/>
    <mergeCell ref="L150:M150"/>
    <mergeCell ref="C167:D167"/>
    <mergeCell ref="S99:U99"/>
    <mergeCell ref="O150:P150"/>
    <mergeCell ref="S101:U101"/>
    <mergeCell ref="V101:X101"/>
    <mergeCell ref="Y101:AB101"/>
    <mergeCell ref="S102:U102"/>
    <mergeCell ref="V102:X102"/>
    <mergeCell ref="Y102:AB102"/>
    <mergeCell ref="V99:X99"/>
    <mergeCell ref="S79:U79"/>
    <mergeCell ref="V79:X79"/>
    <mergeCell ref="Y79:AB79"/>
    <mergeCell ref="S78:U78"/>
    <mergeCell ref="Z88:AB88"/>
    <mergeCell ref="S97:AB98"/>
    <mergeCell ref="Z67:AB67"/>
    <mergeCell ref="S60:U60"/>
    <mergeCell ref="V59:X59"/>
    <mergeCell ref="Y59:AB59"/>
    <mergeCell ref="Y60:AB60"/>
    <mergeCell ref="Y78:AB78"/>
    <mergeCell ref="Z63:AF63"/>
    <mergeCell ref="S57:U57"/>
    <mergeCell ref="V57:X57"/>
    <mergeCell ref="Y57:AB57"/>
    <mergeCell ref="S58:U58"/>
    <mergeCell ref="V58:X58"/>
    <mergeCell ref="Y58:AB58"/>
    <mergeCell ref="I79:R79"/>
    <mergeCell ref="I80:R80"/>
    <mergeCell ref="I65:K65"/>
    <mergeCell ref="D73:AB73"/>
    <mergeCell ref="C76:R76"/>
    <mergeCell ref="C80:H80"/>
    <mergeCell ref="S80:U80"/>
    <mergeCell ref="V80:X80"/>
    <mergeCell ref="Y80:AB80"/>
    <mergeCell ref="S76:AB77"/>
    <mergeCell ref="I37:R37"/>
    <mergeCell ref="V36:X36"/>
    <mergeCell ref="Y36:AB36"/>
    <mergeCell ref="S37:U37"/>
    <mergeCell ref="V37:X37"/>
    <mergeCell ref="Y37:AB37"/>
    <mergeCell ref="S36:U36"/>
    <mergeCell ref="I35:R35"/>
    <mergeCell ref="S32:AB33"/>
    <mergeCell ref="S34:U34"/>
    <mergeCell ref="V34:X34"/>
    <mergeCell ref="Y34:AB34"/>
    <mergeCell ref="S35:U35"/>
    <mergeCell ref="V35:X35"/>
    <mergeCell ref="Y35:AB35"/>
    <mergeCell ref="S14:U14"/>
    <mergeCell ref="V14:X14"/>
    <mergeCell ref="Y14:AB14"/>
    <mergeCell ref="S15:U15"/>
    <mergeCell ref="V15:X15"/>
    <mergeCell ref="Y15:AB15"/>
    <mergeCell ref="S10:AB11"/>
    <mergeCell ref="S12:U12"/>
    <mergeCell ref="V12:X12"/>
    <mergeCell ref="Y12:AB12"/>
    <mergeCell ref="S13:U13"/>
    <mergeCell ref="V13:X13"/>
    <mergeCell ref="Y13:AB13"/>
    <mergeCell ref="AI56:AL56"/>
    <mergeCell ref="D47:AB47"/>
    <mergeCell ref="B49:C49"/>
    <mergeCell ref="D51:AB51"/>
    <mergeCell ref="C54:R54"/>
    <mergeCell ref="AC54:AL55"/>
    <mergeCell ref="C56:R56"/>
    <mergeCell ref="AC56:AE56"/>
    <mergeCell ref="AF56:AH56"/>
    <mergeCell ref="S54:AB55"/>
    <mergeCell ref="E165:AC165"/>
    <mergeCell ref="AJ165:AQ165"/>
    <mergeCell ref="AM57:AP57"/>
    <mergeCell ref="I57:R57"/>
    <mergeCell ref="AM58:AP58"/>
    <mergeCell ref="AQ57:AT57"/>
    <mergeCell ref="AQ58:AT58"/>
    <mergeCell ref="C59:H59"/>
    <mergeCell ref="AC59:AE59"/>
    <mergeCell ref="AF59:AH59"/>
    <mergeCell ref="AQ54:AT56"/>
    <mergeCell ref="C57:H57"/>
    <mergeCell ref="AC57:AE57"/>
    <mergeCell ref="AF57:AH57"/>
    <mergeCell ref="AI57:AL57"/>
    <mergeCell ref="S56:U56"/>
    <mergeCell ref="V56:X56"/>
    <mergeCell ref="Y56:AB56"/>
    <mergeCell ref="AM54:AP56"/>
    <mergeCell ref="C55:R55"/>
    <mergeCell ref="C58:H58"/>
    <mergeCell ref="AF58:AH58"/>
    <mergeCell ref="AI58:AL58"/>
    <mergeCell ref="I58:R58"/>
    <mergeCell ref="I59:R59"/>
    <mergeCell ref="AC58:AE58"/>
    <mergeCell ref="S59:U59"/>
    <mergeCell ref="AN61:AT61"/>
    <mergeCell ref="C60:H60"/>
    <mergeCell ref="V60:X60"/>
    <mergeCell ref="AI59:AL59"/>
    <mergeCell ref="AM59:AP59"/>
    <mergeCell ref="AQ59:AT59"/>
    <mergeCell ref="I60:R60"/>
    <mergeCell ref="C61:D61"/>
    <mergeCell ref="E61:K61"/>
    <mergeCell ref="L61:R61"/>
    <mergeCell ref="S61:Y61"/>
    <mergeCell ref="Z61:AF61"/>
    <mergeCell ref="AG61:AM61"/>
    <mergeCell ref="L62:R62"/>
    <mergeCell ref="S62:Y62"/>
    <mergeCell ref="Z62:AF62"/>
    <mergeCell ref="AG62:AM62"/>
    <mergeCell ref="AN62:AT62"/>
    <mergeCell ref="AI60:AL60"/>
    <mergeCell ref="AM60:AP60"/>
    <mergeCell ref="AC60:AE60"/>
    <mergeCell ref="AF60:AH60"/>
    <mergeCell ref="AQ60:AT60"/>
    <mergeCell ref="C63:D63"/>
    <mergeCell ref="E63:K63"/>
    <mergeCell ref="L63:R63"/>
    <mergeCell ref="S63:Y63"/>
    <mergeCell ref="AN63:AT63"/>
    <mergeCell ref="AG63:AM63"/>
    <mergeCell ref="C62:D62"/>
    <mergeCell ref="E62:K62"/>
    <mergeCell ref="C10:R10"/>
    <mergeCell ref="C64:D64"/>
    <mergeCell ref="E64:K64"/>
    <mergeCell ref="L64:R64"/>
    <mergeCell ref="E20:K20"/>
    <mergeCell ref="C21:D21"/>
    <mergeCell ref="E21:G21"/>
    <mergeCell ref="C32:R32"/>
    <mergeCell ref="C11:R11"/>
    <mergeCell ref="C12:R12"/>
    <mergeCell ref="L19:R19"/>
    <mergeCell ref="Z18:AF18"/>
    <mergeCell ref="C14:H14"/>
    <mergeCell ref="C15:H15"/>
    <mergeCell ref="I13:R13"/>
    <mergeCell ref="I14:R14"/>
    <mergeCell ref="I15:R15"/>
    <mergeCell ref="I16:R16"/>
    <mergeCell ref="AN65:AP65"/>
    <mergeCell ref="AG64:AM64"/>
    <mergeCell ref="AN64:AT64"/>
    <mergeCell ref="C65:D65"/>
    <mergeCell ref="E65:G65"/>
    <mergeCell ref="Z65:AB65"/>
    <mergeCell ref="S64:Y64"/>
    <mergeCell ref="AD65:AF65"/>
    <mergeCell ref="Z64:AF64"/>
    <mergeCell ref="AG66:AI66"/>
    <mergeCell ref="AK66:AM66"/>
    <mergeCell ref="AN66:AP66"/>
    <mergeCell ref="L65:N65"/>
    <mergeCell ref="P65:R65"/>
    <mergeCell ref="S65:U65"/>
    <mergeCell ref="W66:Y66"/>
    <mergeCell ref="Z66:AB66"/>
    <mergeCell ref="AD66:AF66"/>
    <mergeCell ref="AK65:AM65"/>
    <mergeCell ref="AR66:AT66"/>
    <mergeCell ref="AR65:AT65"/>
    <mergeCell ref="C66:D66"/>
    <mergeCell ref="E66:G66"/>
    <mergeCell ref="I66:K66"/>
    <mergeCell ref="L66:N66"/>
    <mergeCell ref="P66:R66"/>
    <mergeCell ref="S66:U66"/>
    <mergeCell ref="AG65:AI65"/>
    <mergeCell ref="W65:Y65"/>
    <mergeCell ref="AN154:AO154"/>
    <mergeCell ref="A139:D139"/>
    <mergeCell ref="Y153:AP153"/>
    <mergeCell ref="Y154:Z154"/>
    <mergeCell ref="AB154:AC154"/>
    <mergeCell ref="AE154:AF154"/>
    <mergeCell ref="AH154:AI154"/>
    <mergeCell ref="A145:AT145"/>
    <mergeCell ref="D141:AB141"/>
    <mergeCell ref="B143:C143"/>
    <mergeCell ref="C13:H13"/>
    <mergeCell ref="C18:D18"/>
    <mergeCell ref="E18:K18"/>
    <mergeCell ref="L18:R18"/>
    <mergeCell ref="C17:D17"/>
    <mergeCell ref="E17:K17"/>
    <mergeCell ref="L17:R17"/>
    <mergeCell ref="AI15:AL15"/>
    <mergeCell ref="AK21:AM21"/>
    <mergeCell ref="AD21:AF21"/>
    <mergeCell ref="AG21:AI21"/>
    <mergeCell ref="Z20:AF20"/>
    <mergeCell ref="Z21:AB21"/>
    <mergeCell ref="AI16:AL16"/>
    <mergeCell ref="AN21:AP21"/>
    <mergeCell ref="AI12:AL12"/>
    <mergeCell ref="AC12:AE12"/>
    <mergeCell ref="AF12:AH12"/>
    <mergeCell ref="AC14:AE14"/>
    <mergeCell ref="AF14:AH14"/>
    <mergeCell ref="AC13:AE13"/>
    <mergeCell ref="AC15:AE15"/>
    <mergeCell ref="AN17:AT17"/>
    <mergeCell ref="AN22:AP22"/>
    <mergeCell ref="AK23:AM23"/>
    <mergeCell ref="AN23:AP23"/>
    <mergeCell ref="AQ10:AT12"/>
    <mergeCell ref="AG18:AM18"/>
    <mergeCell ref="AN18:AT18"/>
    <mergeCell ref="AI13:AL13"/>
    <mergeCell ref="AI14:AL14"/>
    <mergeCell ref="AM10:AP12"/>
    <mergeCell ref="AG17:AM17"/>
    <mergeCell ref="AQ13:AT13"/>
    <mergeCell ref="AM14:AP14"/>
    <mergeCell ref="AQ14:AT14"/>
    <mergeCell ref="AQ15:AT15"/>
    <mergeCell ref="AN19:AT19"/>
    <mergeCell ref="AM15:AP15"/>
    <mergeCell ref="AG19:AM19"/>
    <mergeCell ref="AQ16:AT16"/>
    <mergeCell ref="AM13:AP13"/>
    <mergeCell ref="AM16:AP16"/>
    <mergeCell ref="AC16:AE16"/>
    <mergeCell ref="AF16:AH16"/>
    <mergeCell ref="S19:Y19"/>
    <mergeCell ref="V16:X16"/>
    <mergeCell ref="Y16:AB16"/>
    <mergeCell ref="S17:Y17"/>
    <mergeCell ref="S18:Y18"/>
    <mergeCell ref="S16:U16"/>
    <mergeCell ref="AC78:AE78"/>
    <mergeCell ref="AF78:AH78"/>
    <mergeCell ref="W67:Y67"/>
    <mergeCell ref="C67:D67"/>
    <mergeCell ref="AF13:AH13"/>
    <mergeCell ref="AF15:AH15"/>
    <mergeCell ref="AG23:AI23"/>
    <mergeCell ref="AG22:AI22"/>
    <mergeCell ref="Z17:AF17"/>
    <mergeCell ref="Z19:AF19"/>
    <mergeCell ref="B71:C71"/>
    <mergeCell ref="AD67:AF67"/>
    <mergeCell ref="AG67:AI67"/>
    <mergeCell ref="AK67:AM67"/>
    <mergeCell ref="AN67:AP67"/>
    <mergeCell ref="P67:R67"/>
    <mergeCell ref="S67:U67"/>
    <mergeCell ref="E67:G67"/>
    <mergeCell ref="I67:K67"/>
    <mergeCell ref="L67:N67"/>
    <mergeCell ref="AI79:AL79"/>
    <mergeCell ref="AM79:AP79"/>
    <mergeCell ref="AQ79:AT79"/>
    <mergeCell ref="V78:X78"/>
    <mergeCell ref="AC76:AL77"/>
    <mergeCell ref="AR67:AT67"/>
    <mergeCell ref="D69:AB69"/>
    <mergeCell ref="AI78:AL78"/>
    <mergeCell ref="C77:R77"/>
    <mergeCell ref="C78:R78"/>
    <mergeCell ref="AQ81:AT81"/>
    <mergeCell ref="C81:H81"/>
    <mergeCell ref="AC81:AE81"/>
    <mergeCell ref="S81:U81"/>
    <mergeCell ref="V81:X81"/>
    <mergeCell ref="AM76:AP78"/>
    <mergeCell ref="AQ76:AT78"/>
    <mergeCell ref="C79:H79"/>
    <mergeCell ref="AC79:AE79"/>
    <mergeCell ref="AF79:AH79"/>
    <mergeCell ref="I81:R81"/>
    <mergeCell ref="C82:D82"/>
    <mergeCell ref="E82:K82"/>
    <mergeCell ref="L82:R82"/>
    <mergeCell ref="S82:Y82"/>
    <mergeCell ref="Y81:AB81"/>
    <mergeCell ref="Z82:AF82"/>
    <mergeCell ref="AI80:AL80"/>
    <mergeCell ref="AM80:AP80"/>
    <mergeCell ref="AC80:AE80"/>
    <mergeCell ref="AF80:AH80"/>
    <mergeCell ref="AN82:AT82"/>
    <mergeCell ref="AQ80:AT80"/>
    <mergeCell ref="AF81:AH81"/>
    <mergeCell ref="AI81:AL81"/>
    <mergeCell ref="AM81:AP81"/>
    <mergeCell ref="AG82:AM82"/>
    <mergeCell ref="L84:R84"/>
    <mergeCell ref="AN83:AT83"/>
    <mergeCell ref="Z84:AF84"/>
    <mergeCell ref="AG84:AM84"/>
    <mergeCell ref="AN84:AT84"/>
    <mergeCell ref="L83:R83"/>
    <mergeCell ref="S83:Y83"/>
    <mergeCell ref="Z83:AF83"/>
    <mergeCell ref="AG83:AM83"/>
    <mergeCell ref="S84:Y84"/>
    <mergeCell ref="P86:R86"/>
    <mergeCell ref="Z85:AF85"/>
    <mergeCell ref="E85:K85"/>
    <mergeCell ref="L85:R85"/>
    <mergeCell ref="S85:Y85"/>
    <mergeCell ref="AG85:AM85"/>
    <mergeCell ref="C97:R97"/>
    <mergeCell ref="AC97:AL98"/>
    <mergeCell ref="C98:R98"/>
    <mergeCell ref="C20:D20"/>
    <mergeCell ref="I21:K21"/>
    <mergeCell ref="Z87:AB87"/>
    <mergeCell ref="S87:U87"/>
    <mergeCell ref="S86:U86"/>
    <mergeCell ref="W86:Y86"/>
    <mergeCell ref="Z86:AB86"/>
    <mergeCell ref="AN86:AP86"/>
    <mergeCell ref="C86:D86"/>
    <mergeCell ref="W87:Y87"/>
    <mergeCell ref="AC10:AL11"/>
    <mergeCell ref="AN85:AT85"/>
    <mergeCell ref="AD86:AF86"/>
    <mergeCell ref="AG86:AI86"/>
    <mergeCell ref="AR86:AT86"/>
    <mergeCell ref="AK86:AM86"/>
    <mergeCell ref="AN87:AP87"/>
    <mergeCell ref="E87:G87"/>
    <mergeCell ref="D25:AB25"/>
    <mergeCell ref="S20:Y20"/>
    <mergeCell ref="P23:R23"/>
    <mergeCell ref="C84:D84"/>
    <mergeCell ref="E84:K84"/>
    <mergeCell ref="C37:H37"/>
    <mergeCell ref="E86:G86"/>
    <mergeCell ref="I86:K86"/>
    <mergeCell ref="L86:N86"/>
    <mergeCell ref="D115:AB115"/>
    <mergeCell ref="A119:D119"/>
    <mergeCell ref="W22:Y22"/>
    <mergeCell ref="C22:D22"/>
    <mergeCell ref="I22:K22"/>
    <mergeCell ref="S22:U22"/>
    <mergeCell ref="W88:Y88"/>
    <mergeCell ref="B27:C27"/>
    <mergeCell ref="Z22:AB22"/>
    <mergeCell ref="C85:D85"/>
    <mergeCell ref="C99:R99"/>
    <mergeCell ref="I87:K87"/>
    <mergeCell ref="L87:N87"/>
    <mergeCell ref="P87:R87"/>
    <mergeCell ref="P88:R88"/>
    <mergeCell ref="I88:K88"/>
    <mergeCell ref="C87:D87"/>
    <mergeCell ref="D90:AB90"/>
    <mergeCell ref="B92:C92"/>
    <mergeCell ref="D92:I92"/>
    <mergeCell ref="AR87:AT87"/>
    <mergeCell ref="AC99:AE99"/>
    <mergeCell ref="AG87:AI87"/>
    <mergeCell ref="AK87:AM87"/>
    <mergeCell ref="AR88:AT88"/>
    <mergeCell ref="AD88:AF88"/>
    <mergeCell ref="AG88:AI88"/>
    <mergeCell ref="AN88:AP88"/>
    <mergeCell ref="AQ97:AT99"/>
    <mergeCell ref="AM97:AP99"/>
    <mergeCell ref="F121:W121"/>
    <mergeCell ref="AF102:AH102"/>
    <mergeCell ref="AI102:AL102"/>
    <mergeCell ref="AQ100:AT100"/>
    <mergeCell ref="AF100:AH100"/>
    <mergeCell ref="C100:H100"/>
    <mergeCell ref="I100:R100"/>
    <mergeCell ref="C104:D104"/>
    <mergeCell ref="E104:K104"/>
    <mergeCell ref="C106:D106"/>
    <mergeCell ref="Y99:AB99"/>
    <mergeCell ref="Y100:AB100"/>
    <mergeCell ref="D94:AB94"/>
    <mergeCell ref="C101:H101"/>
    <mergeCell ref="AQ101:AT101"/>
    <mergeCell ref="B113:C113"/>
    <mergeCell ref="C102:H102"/>
    <mergeCell ref="E106:K106"/>
    <mergeCell ref="I101:R101"/>
    <mergeCell ref="I102:R102"/>
    <mergeCell ref="P21:R21"/>
    <mergeCell ref="S21:U21"/>
    <mergeCell ref="L22:N22"/>
    <mergeCell ref="V100:X100"/>
    <mergeCell ref="AK88:AM88"/>
    <mergeCell ref="S88:U88"/>
    <mergeCell ref="AI100:AL100"/>
    <mergeCell ref="AM100:AP100"/>
    <mergeCell ref="AC100:AE100"/>
    <mergeCell ref="S100:U100"/>
    <mergeCell ref="C33:R33"/>
    <mergeCell ref="C34:R34"/>
    <mergeCell ref="AC32:AL33"/>
    <mergeCell ref="C19:D19"/>
    <mergeCell ref="E19:K19"/>
    <mergeCell ref="P22:R22"/>
    <mergeCell ref="W21:Y21"/>
    <mergeCell ref="E22:G22"/>
    <mergeCell ref="L21:N21"/>
    <mergeCell ref="L20:R20"/>
    <mergeCell ref="AC35:AE35"/>
    <mergeCell ref="AF35:AH35"/>
    <mergeCell ref="AI35:AL35"/>
    <mergeCell ref="AF34:AH34"/>
    <mergeCell ref="AI34:AL34"/>
    <mergeCell ref="AQ32:AT34"/>
    <mergeCell ref="AM32:AP34"/>
    <mergeCell ref="AG20:AM20"/>
    <mergeCell ref="AN20:AT20"/>
    <mergeCell ref="AR22:AT22"/>
    <mergeCell ref="AR21:AT21"/>
    <mergeCell ref="AC34:AE34"/>
    <mergeCell ref="AK22:AM22"/>
    <mergeCell ref="AD23:AF23"/>
    <mergeCell ref="AD22:AF22"/>
    <mergeCell ref="AR23:AT23"/>
    <mergeCell ref="D29:AB29"/>
    <mergeCell ref="C23:D23"/>
    <mergeCell ref="E23:G23"/>
    <mergeCell ref="I23:K23"/>
    <mergeCell ref="L23:N23"/>
    <mergeCell ref="S23:U23"/>
    <mergeCell ref="W23:Y23"/>
    <mergeCell ref="Z23:AB23"/>
    <mergeCell ref="D3:AB3"/>
    <mergeCell ref="B5:C5"/>
    <mergeCell ref="D7:AB7"/>
    <mergeCell ref="F129:W129"/>
    <mergeCell ref="D111:AB111"/>
    <mergeCell ref="C16:H16"/>
    <mergeCell ref="C83:D83"/>
    <mergeCell ref="E83:K83"/>
    <mergeCell ref="C88:D88"/>
    <mergeCell ref="E88:G88"/>
    <mergeCell ref="A134:D134"/>
    <mergeCell ref="F136:W136"/>
    <mergeCell ref="C103:D103"/>
    <mergeCell ref="E103:K103"/>
    <mergeCell ref="L104:R104"/>
    <mergeCell ref="S104:Y104"/>
    <mergeCell ref="A127:D127"/>
    <mergeCell ref="A124:D124"/>
    <mergeCell ref="L122:M122"/>
    <mergeCell ref="O122:P122"/>
    <mergeCell ref="AM101:AP101"/>
    <mergeCell ref="L103:R103"/>
    <mergeCell ref="S103:Y103"/>
    <mergeCell ref="L130:M130"/>
    <mergeCell ref="O130:P130"/>
    <mergeCell ref="A132:D132"/>
    <mergeCell ref="C117:AT117"/>
    <mergeCell ref="AC102:AE102"/>
    <mergeCell ref="W107:Y107"/>
    <mergeCell ref="S108:U108"/>
    <mergeCell ref="AG104:AM104"/>
    <mergeCell ref="C105:D105"/>
    <mergeCell ref="E105:K105"/>
    <mergeCell ref="L137:M137"/>
    <mergeCell ref="O137:P137"/>
    <mergeCell ref="L88:N88"/>
    <mergeCell ref="AM102:AP102"/>
    <mergeCell ref="AC101:AE101"/>
    <mergeCell ref="AF101:AH101"/>
    <mergeCell ref="AI101:AL101"/>
    <mergeCell ref="I108:K108"/>
    <mergeCell ref="L108:N108"/>
    <mergeCell ref="P108:R108"/>
    <mergeCell ref="C107:D107"/>
    <mergeCell ref="Z103:AF103"/>
    <mergeCell ref="AG103:AM103"/>
    <mergeCell ref="Z106:AF106"/>
    <mergeCell ref="AG106:AM106"/>
    <mergeCell ref="AG105:AM105"/>
    <mergeCell ref="Z104:AF104"/>
    <mergeCell ref="AR107:AT107"/>
    <mergeCell ref="E107:G107"/>
    <mergeCell ref="I107:K107"/>
    <mergeCell ref="L107:N107"/>
    <mergeCell ref="P107:R107"/>
    <mergeCell ref="L105:R105"/>
    <mergeCell ref="S105:Y105"/>
    <mergeCell ref="AR109:AT109"/>
    <mergeCell ref="AR108:AT108"/>
    <mergeCell ref="C109:D109"/>
    <mergeCell ref="E109:G109"/>
    <mergeCell ref="I109:K109"/>
    <mergeCell ref="L109:N109"/>
    <mergeCell ref="P109:R109"/>
    <mergeCell ref="S109:U109"/>
    <mergeCell ref="C108:D108"/>
    <mergeCell ref="E108:G108"/>
    <mergeCell ref="W109:Y109"/>
    <mergeCell ref="AN108:AP108"/>
    <mergeCell ref="Z108:AB108"/>
    <mergeCell ref="AG109:AI109"/>
    <mergeCell ref="AK109:AM109"/>
    <mergeCell ref="Z109:AB109"/>
    <mergeCell ref="AD109:AF109"/>
    <mergeCell ref="AN109:AP109"/>
    <mergeCell ref="AD108:AF108"/>
    <mergeCell ref="W108:Y108"/>
    <mergeCell ref="AI37:AL37"/>
    <mergeCell ref="AG41:AM41"/>
    <mergeCell ref="AN106:AT106"/>
    <mergeCell ref="AQ102:AT102"/>
    <mergeCell ref="AN104:AT104"/>
    <mergeCell ref="AN105:AT105"/>
    <mergeCell ref="AN103:AT103"/>
    <mergeCell ref="AF99:AH99"/>
    <mergeCell ref="AI99:AL99"/>
    <mergeCell ref="AD87:AF87"/>
    <mergeCell ref="I38:R38"/>
    <mergeCell ref="AN107:AP107"/>
    <mergeCell ref="AG107:AI107"/>
    <mergeCell ref="AK107:AM107"/>
    <mergeCell ref="Z107:AB107"/>
    <mergeCell ref="AD107:AF107"/>
    <mergeCell ref="S107:U107"/>
    <mergeCell ref="L106:R106"/>
    <mergeCell ref="S106:Y106"/>
    <mergeCell ref="Z105:AF105"/>
    <mergeCell ref="AQ35:AT35"/>
    <mergeCell ref="C36:H36"/>
    <mergeCell ref="AC36:AE36"/>
    <mergeCell ref="AF36:AH36"/>
    <mergeCell ref="AQ36:AT36"/>
    <mergeCell ref="AI36:AL36"/>
    <mergeCell ref="AM36:AP36"/>
    <mergeCell ref="C35:H35"/>
    <mergeCell ref="AM35:AP35"/>
    <mergeCell ref="I36:R36"/>
    <mergeCell ref="S38:U38"/>
    <mergeCell ref="AN40:AT40"/>
    <mergeCell ref="AM37:AP37"/>
    <mergeCell ref="AC37:AE37"/>
    <mergeCell ref="AF37:AH37"/>
    <mergeCell ref="Z39:AF39"/>
    <mergeCell ref="AG39:AM39"/>
    <mergeCell ref="AN39:AT39"/>
    <mergeCell ref="AQ37:AT37"/>
    <mergeCell ref="AQ38:AT38"/>
    <mergeCell ref="E40:K40"/>
    <mergeCell ref="L40:R40"/>
    <mergeCell ref="Z40:AF40"/>
    <mergeCell ref="AG40:AM40"/>
    <mergeCell ref="V38:X38"/>
    <mergeCell ref="Y38:AB38"/>
    <mergeCell ref="AI38:AL38"/>
    <mergeCell ref="AM38:AP38"/>
    <mergeCell ref="AC38:AE38"/>
    <mergeCell ref="AF38:AH38"/>
    <mergeCell ref="S42:Y42"/>
    <mergeCell ref="Z42:AF42"/>
    <mergeCell ref="AG42:AM42"/>
    <mergeCell ref="Z41:AF41"/>
    <mergeCell ref="L42:R42"/>
    <mergeCell ref="L41:R41"/>
    <mergeCell ref="C39:D39"/>
    <mergeCell ref="E39:K39"/>
    <mergeCell ref="AN41:AT41"/>
    <mergeCell ref="L39:R39"/>
    <mergeCell ref="S39:Y39"/>
    <mergeCell ref="C41:D41"/>
    <mergeCell ref="E41:K41"/>
    <mergeCell ref="S41:Y41"/>
    <mergeCell ref="C40:D40"/>
    <mergeCell ref="S40:Y40"/>
    <mergeCell ref="P44:R44"/>
    <mergeCell ref="AD43:AF43"/>
    <mergeCell ref="AG43:AI43"/>
    <mergeCell ref="P43:R43"/>
    <mergeCell ref="S43:U43"/>
    <mergeCell ref="W43:Y43"/>
    <mergeCell ref="Z43:AB43"/>
    <mergeCell ref="AN42:AT42"/>
    <mergeCell ref="AK44:AM44"/>
    <mergeCell ref="AN44:AP44"/>
    <mergeCell ref="AR44:AT44"/>
    <mergeCell ref="AR43:AT43"/>
    <mergeCell ref="AK43:AM43"/>
    <mergeCell ref="AN43:AP43"/>
    <mergeCell ref="AR45:AT45"/>
    <mergeCell ref="AD45:AF45"/>
    <mergeCell ref="S44:U44"/>
    <mergeCell ref="Z45:AB45"/>
    <mergeCell ref="AG44:AI44"/>
    <mergeCell ref="W44:Y44"/>
    <mergeCell ref="Z44:AB44"/>
    <mergeCell ref="AD44:AF44"/>
    <mergeCell ref="AI141:AP141"/>
    <mergeCell ref="D143:AB143"/>
    <mergeCell ref="AG45:AI45"/>
    <mergeCell ref="AK45:AM45"/>
    <mergeCell ref="AN45:AP45"/>
    <mergeCell ref="P45:R45"/>
    <mergeCell ref="S45:U45"/>
    <mergeCell ref="W45:Y45"/>
    <mergeCell ref="AG108:AI108"/>
    <mergeCell ref="AK108:AM108"/>
    <mergeCell ref="A160:D160"/>
    <mergeCell ref="A155:D155"/>
    <mergeCell ref="F149:W149"/>
    <mergeCell ref="F157:W157"/>
    <mergeCell ref="F158:G158"/>
    <mergeCell ref="I158:J158"/>
    <mergeCell ref="L158:M158"/>
    <mergeCell ref="O158:P158"/>
    <mergeCell ref="R158:S158"/>
    <mergeCell ref="U158:V158"/>
    <mergeCell ref="D113:L113"/>
    <mergeCell ref="C43:D43"/>
    <mergeCell ref="E43:G43"/>
    <mergeCell ref="I43:K43"/>
    <mergeCell ref="L43:N43"/>
    <mergeCell ref="C45:D45"/>
    <mergeCell ref="E45:G45"/>
    <mergeCell ref="I45:K45"/>
    <mergeCell ref="L45:N45"/>
    <mergeCell ref="L44:N44"/>
    <mergeCell ref="D5:J5"/>
    <mergeCell ref="D27:J27"/>
    <mergeCell ref="D49:J49"/>
    <mergeCell ref="D71:J71"/>
    <mergeCell ref="C44:D44"/>
    <mergeCell ref="E44:G44"/>
    <mergeCell ref="I44:K44"/>
    <mergeCell ref="C42:D42"/>
    <mergeCell ref="E42:K42"/>
    <mergeCell ref="C38:H38"/>
  </mergeCells>
  <phoneticPr fontId="0" type="noConversion"/>
  <conditionalFormatting sqref="S10:AB12">
    <cfRule type="expression" dxfId="1" priority="2" stopIfTrue="1">
      <formula>$AW$3="Sets"</formula>
    </cfRule>
  </conditionalFormatting>
  <conditionalFormatting sqref="S32:AB34 S54:AB56 S76:AB78 S97:AB99">
    <cfRule type="expression" dxfId="0" priority="1" stopIfTrue="1">
      <formula>$AW$3="Sets"</formula>
    </cfRule>
  </conditionalFormatting>
  <dataValidations count="1">
    <dataValidation type="list" allowBlank="1" showInputMessage="1" showErrorMessage="1" sqref="AX9">
      <formula1>"Blank,Seed"</formula1>
    </dataValidation>
  </dataValidations>
  <pageMargins left="0" right="0" top="0.5" bottom="0.25" header="0.5" footer="0.5"/>
  <pageSetup scale="140" fitToHeight="2" orientation="landscape" r:id="rId1"/>
  <headerFooter alignWithMargins="0"/>
  <rowBreaks count="9" manualBreakCount="9">
    <brk id="24" max="16383" man="1"/>
    <brk id="46" max="16383" man="1"/>
    <brk id="68" max="16383" man="1"/>
    <brk id="89" max="16383" man="1"/>
    <brk id="110" max="16383" man="1"/>
    <brk id="140" max="45" man="1"/>
    <brk id="164" max="45" man="1"/>
    <brk id="188" max="45" man="1"/>
    <brk id="212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Tournament Results Data</vt:lpstr>
      <vt:lpstr>Wall Sheets-one playoff</vt:lpstr>
      <vt:lpstr>Wall Sheets-Gold-Silv playoffs</vt:lpstr>
      <vt:lpstr>Wall Sheets-Gd-Sv-Con-playoff</vt:lpstr>
      <vt:lpstr>'Wall Sheets-Gd-Sv-Con-playoff'!Print_Area</vt:lpstr>
      <vt:lpstr>'Wall Sheets-Gold-Silv playoffs'!Print_Area</vt:lpstr>
      <vt:lpstr>'Wall Sheets-one playoff'!Print_Area</vt:lpstr>
    </vt:vector>
  </TitlesOfParts>
  <Company>ARL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Lisa Digiacinto</cp:lastModifiedBy>
  <cp:lastPrinted>2012-01-02T18:29:26Z</cp:lastPrinted>
  <dcterms:created xsi:type="dcterms:W3CDTF">2004-04-20T18:38:42Z</dcterms:created>
  <dcterms:modified xsi:type="dcterms:W3CDTF">2020-08-28T14:53:40Z</dcterms:modified>
</cp:coreProperties>
</file>