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luka\OneDrive\Document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H35" i="1" l="1"/>
  <c r="H31" i="1"/>
  <c r="G29" i="1"/>
  <c r="H28" i="1"/>
  <c r="H27" i="1"/>
  <c r="H26" i="1"/>
  <c r="H25" i="1"/>
  <c r="H24" i="1"/>
  <c r="H23" i="1"/>
  <c r="H22" i="1"/>
  <c r="J19" i="1"/>
  <c r="I19" i="1"/>
  <c r="H19" i="1"/>
  <c r="G19" i="1"/>
  <c r="F19" i="1"/>
  <c r="E19" i="1"/>
  <c r="D19" i="1"/>
  <c r="C19" i="1"/>
  <c r="K18" i="1"/>
  <c r="K17" i="1"/>
  <c r="K16" i="1"/>
  <c r="K15" i="1"/>
  <c r="K14" i="1"/>
  <c r="K13" i="1"/>
  <c r="K12" i="1"/>
  <c r="K11" i="1"/>
  <c r="K10" i="1"/>
  <c r="K19" i="1" s="1"/>
  <c r="K9" i="1"/>
  <c r="K8" i="1"/>
  <c r="K7" i="1"/>
  <c r="K6" i="1"/>
  <c r="K5" i="1"/>
  <c r="K4" i="1"/>
  <c r="H29" i="1" l="1"/>
  <c r="H33" i="1"/>
  <c r="H37" i="1" s="1"/>
  <c r="H38" i="1" s="1"/>
</calcChain>
</file>

<file path=xl/sharedStrings.xml><?xml version="1.0" encoding="utf-8"?>
<sst xmlns="http://schemas.openxmlformats.org/spreadsheetml/2006/main" count="74" uniqueCount="39">
  <si>
    <t>2024 / 2025</t>
  </si>
  <si>
    <t>Status</t>
  </si>
  <si>
    <t>September</t>
  </si>
  <si>
    <t>October</t>
  </si>
  <si>
    <t>November</t>
  </si>
  <si>
    <t>December</t>
  </si>
  <si>
    <t>January</t>
  </si>
  <si>
    <t>February</t>
  </si>
  <si>
    <t>March</t>
  </si>
  <si>
    <t>Ruicci Cup</t>
  </si>
  <si>
    <t>Total</t>
  </si>
  <si>
    <t>Amount Due/Per Player</t>
  </si>
  <si>
    <t>Player Name</t>
  </si>
  <si>
    <t>Full Time</t>
  </si>
  <si>
    <t>Sub</t>
  </si>
  <si>
    <t>Totals</t>
  </si>
  <si>
    <t>Expenses Paid</t>
  </si>
  <si>
    <t>Method of Pymt</t>
  </si>
  <si>
    <t>Month</t>
  </si>
  <si>
    <t>Ice ($225 / sheet)</t>
  </si>
  <si>
    <t>Monthly Ice Rental Bill</t>
  </si>
  <si>
    <t>Sub Collections</t>
  </si>
  <si>
    <t>League Fee</t>
  </si>
  <si>
    <t xml:space="preserve">Check </t>
  </si>
  <si>
    <t>Ref Scheduling fee (9/25) Venmo</t>
  </si>
  <si>
    <t>Venmo</t>
  </si>
  <si>
    <t>Ref Fees (10/21)</t>
  </si>
  <si>
    <t>Cash</t>
  </si>
  <si>
    <t>Score/Ref Fee</t>
  </si>
  <si>
    <t>Ruicci</t>
  </si>
  <si>
    <t>All fees total for year</t>
  </si>
  <si>
    <t xml:space="preserve">Starting Balance </t>
  </si>
  <si>
    <t>Full Time Skaters</t>
  </si>
  <si>
    <t>Full Time Yearly Fee</t>
  </si>
  <si>
    <t>Per Player Per Month (4mos)</t>
  </si>
  <si>
    <t>Total Ice Fee</t>
  </si>
  <si>
    <t>$100/game</t>
  </si>
  <si>
    <t>Total Expenditures</t>
  </si>
  <si>
    <t>Pymt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</si>
</sst>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3" borderId="2" xfId="0" applyFont="1" applyFill="1" applyBorder="1"/>
    <xf numFmtId="6" fontId="3" fillId="3" borderId="2" xfId="0" applyNumberFormat="1" applyFont="1" applyFill="1" applyBorder="1" applyAlignment="1">
      <alignment horizontal="center"/>
    </xf>
    <xf numFmtId="164" fontId="3" fillId="0" borderId="2" xfId="0" applyNumberFormat="1" applyFont="1" applyBorder="1"/>
    <xf numFmtId="0" fontId="3" fillId="4" borderId="3" xfId="0" applyFont="1" applyFill="1" applyBorder="1"/>
    <xf numFmtId="165" fontId="5" fillId="0" borderId="3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0" borderId="3" xfId="1" applyNumberFormat="1" applyFont="1" applyFill="1" applyBorder="1" applyAlignment="1">
      <alignment horizontal="center"/>
    </xf>
    <xf numFmtId="165" fontId="6" fillId="0" borderId="3" xfId="1" applyNumberFormat="1" applyFont="1" applyFill="1" applyBorder="1" applyAlignment="1">
      <alignment horizontal="center"/>
    </xf>
    <xf numFmtId="164" fontId="3" fillId="0" borderId="3" xfId="0" applyNumberFormat="1" applyFont="1" applyBorder="1"/>
    <xf numFmtId="0" fontId="7" fillId="4" borderId="3" xfId="0" applyFont="1" applyFill="1" applyBorder="1"/>
    <xf numFmtId="164" fontId="3" fillId="0" borderId="3" xfId="0" applyNumberFormat="1" applyFont="1" applyFill="1" applyBorder="1"/>
    <xf numFmtId="165" fontId="3" fillId="5" borderId="3" xfId="1" applyNumberFormat="1" applyFont="1" applyFill="1" applyBorder="1" applyAlignment="1">
      <alignment horizontal="center"/>
    </xf>
    <xf numFmtId="165" fontId="6" fillId="5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0" borderId="4" xfId="1" applyNumberFormat="1" applyFont="1" applyFill="1" applyBorder="1" applyAlignment="1">
      <alignment horizontal="center"/>
    </xf>
    <xf numFmtId="164" fontId="3" fillId="0" borderId="4" xfId="0" applyNumberFormat="1" applyFont="1" applyBorder="1"/>
    <xf numFmtId="0" fontId="3" fillId="0" borderId="3" xfId="0" applyFont="1" applyBorder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" fontId="4" fillId="6" borderId="3" xfId="1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4" fontId="8" fillId="2" borderId="3" xfId="1" applyNumberFormat="1" applyFont="1" applyFill="1" applyBorder="1" applyAlignment="1">
      <alignment horizontal="center" wrapText="1"/>
    </xf>
    <xf numFmtId="164" fontId="8" fillId="2" borderId="6" xfId="1" applyNumberFormat="1" applyFont="1" applyFill="1" applyBorder="1" applyAlignment="1">
      <alignment horizontal="center" wrapText="1"/>
    </xf>
    <xf numFmtId="164" fontId="8" fillId="0" borderId="0" xfId="1" applyNumberFormat="1" applyFont="1" applyFill="1" applyBorder="1" applyAlignment="1">
      <alignment horizontal="center" wrapText="1"/>
    </xf>
    <xf numFmtId="44" fontId="9" fillId="0" borderId="0" xfId="1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4" borderId="3" xfId="1" applyNumberFormat="1" applyFont="1" applyFill="1" applyBorder="1" applyAlignment="1">
      <alignment horizontal="center"/>
    </xf>
    <xf numFmtId="1" fontId="6" fillId="0" borderId="0" xfId="1" applyNumberFormat="1" applyFont="1" applyAlignment="1">
      <alignment horizontal="center"/>
    </xf>
    <xf numFmtId="0" fontId="3" fillId="4" borderId="11" xfId="0" applyFont="1" applyFill="1" applyBorder="1" applyAlignment="1">
      <alignment horizontal="center"/>
    </xf>
    <xf numFmtId="164" fontId="3" fillId="0" borderId="0" xfId="1" applyNumberFormat="1" applyFont="1" applyBorder="1" applyAlignment="1"/>
    <xf numFmtId="0" fontId="3" fillId="4" borderId="3" xfId="0" applyFont="1" applyFill="1" applyBorder="1" applyAlignment="1">
      <alignment horizontal="center"/>
    </xf>
    <xf numFmtId="164" fontId="5" fillId="0" borderId="0" xfId="1" applyNumberFormat="1" applyFont="1" applyFill="1" applyBorder="1"/>
    <xf numFmtId="164" fontId="3" fillId="0" borderId="0" xfId="1" applyNumberFormat="1" applyFont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7" borderId="13" xfId="0" applyFont="1" applyFill="1" applyBorder="1"/>
    <xf numFmtId="0" fontId="3" fillId="7" borderId="14" xfId="0" applyFont="1" applyFill="1" applyBorder="1"/>
    <xf numFmtId="44" fontId="3" fillId="0" borderId="15" xfId="1" applyNumberFormat="1" applyFont="1" applyFill="1" applyBorder="1"/>
    <xf numFmtId="164" fontId="3" fillId="0" borderId="7" xfId="1" applyNumberFormat="1" applyFont="1" applyFill="1" applyBorder="1"/>
    <xf numFmtId="0" fontId="3" fillId="0" borderId="9" xfId="0" applyFont="1" applyFill="1" applyBorder="1"/>
    <xf numFmtId="0" fontId="3" fillId="0" borderId="8" xfId="0" applyFont="1" applyBorder="1"/>
    <xf numFmtId="0" fontId="5" fillId="0" borderId="0" xfId="0" applyFont="1" applyFill="1" applyBorder="1"/>
    <xf numFmtId="44" fontId="3" fillId="0" borderId="9" xfId="0" applyNumberFormat="1" applyFont="1" applyBorder="1"/>
    <xf numFmtId="1" fontId="3" fillId="3" borderId="10" xfId="0" applyNumberFormat="1" applyFont="1" applyFill="1" applyBorder="1" applyAlignment="1">
      <alignment horizontal="center"/>
    </xf>
    <xf numFmtId="0" fontId="3" fillId="0" borderId="9" xfId="0" applyFont="1" applyBorder="1"/>
    <xf numFmtId="44" fontId="3" fillId="0" borderId="0" xfId="0" applyNumberFormat="1" applyFont="1" applyFill="1"/>
    <xf numFmtId="0" fontId="3" fillId="0" borderId="0" xfId="0" applyFont="1" applyFill="1"/>
    <xf numFmtId="44" fontId="3" fillId="0" borderId="8" xfId="0" applyNumberFormat="1" applyFont="1" applyBorder="1"/>
    <xf numFmtId="0" fontId="3" fillId="0" borderId="10" xfId="0" applyFont="1" applyFill="1" applyBorder="1"/>
    <xf numFmtId="0" fontId="3" fillId="0" borderId="16" xfId="0" applyFont="1" applyBorder="1"/>
    <xf numFmtId="0" fontId="12" fillId="0" borderId="0" xfId="0" applyFont="1" applyFill="1"/>
    <xf numFmtId="44" fontId="3" fillId="0" borderId="0" xfId="0" applyNumberFormat="1" applyFont="1"/>
    <xf numFmtId="164" fontId="3" fillId="0" borderId="3" xfId="1" applyNumberFormat="1" applyFont="1" applyBorder="1"/>
    <xf numFmtId="164" fontId="3" fillId="7" borderId="10" xfId="0" applyNumberFormat="1" applyFont="1" applyFill="1" applyBorder="1"/>
    <xf numFmtId="0" fontId="12" fillId="0" borderId="3" xfId="0" applyFont="1" applyFill="1" applyBorder="1" applyAlignment="1">
      <alignment horizontal="center"/>
    </xf>
    <xf numFmtId="165" fontId="3" fillId="0" borderId="17" xfId="1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18" xfId="0" applyBorder="1"/>
    <xf numFmtId="164" fontId="0" fillId="0" borderId="18" xfId="0" applyNumberFormat="1" applyBorder="1"/>
    <xf numFmtId="0" fontId="2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164" fontId="4" fillId="0" borderId="3" xfId="1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0" fillId="0" borderId="19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9" workbookViewId="0">
      <selection activeCell="R34" sqref="R34"/>
    </sheetView>
  </sheetViews>
  <sheetFormatPr defaultRowHeight="15" x14ac:dyDescent="0.25"/>
  <cols>
    <col min="1" max="1" width="22.42578125" customWidth="1"/>
    <col min="3" max="3" width="10.28515625" customWidth="1"/>
    <col min="4" max="4" width="9" customWidth="1"/>
    <col min="5" max="5" width="12.5703125" customWidth="1"/>
    <col min="6" max="6" width="11" customWidth="1"/>
    <col min="7" max="7" width="10" customWidth="1"/>
    <col min="8" max="8" width="9.7109375" customWidth="1"/>
    <col min="9" max="9" width="9" customWidth="1"/>
    <col min="10" max="10" width="14.5703125" customWidth="1"/>
    <col min="11" max="11" width="17.7109375" customWidth="1"/>
  </cols>
  <sheetData>
    <row r="1" spans="1:11" ht="28.5" x14ac:dyDescent="0.4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7" thickBot="1" x14ac:dyDescent="0.3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</row>
    <row r="3" spans="1:11" x14ac:dyDescent="0.25">
      <c r="A3" s="4" t="s">
        <v>11</v>
      </c>
      <c r="B3" s="5"/>
      <c r="C3" s="5">
        <v>0</v>
      </c>
      <c r="D3" s="5">
        <v>80</v>
      </c>
      <c r="E3" s="5">
        <v>80</v>
      </c>
      <c r="F3" s="5">
        <v>80</v>
      </c>
      <c r="G3" s="5">
        <v>80</v>
      </c>
      <c r="H3" s="5">
        <v>0</v>
      </c>
      <c r="I3" s="5">
        <v>0</v>
      </c>
      <c r="J3" s="5"/>
      <c r="K3" s="6"/>
    </row>
    <row r="4" spans="1:11" x14ac:dyDescent="0.25">
      <c r="A4" s="7" t="s">
        <v>12</v>
      </c>
      <c r="B4" s="8" t="s">
        <v>13</v>
      </c>
      <c r="C4" s="9"/>
      <c r="D4" s="10">
        <v>80</v>
      </c>
      <c r="E4" s="10">
        <v>35</v>
      </c>
      <c r="F4" s="10"/>
      <c r="G4" s="10"/>
      <c r="H4" s="11"/>
      <c r="I4" s="10"/>
      <c r="J4" s="9"/>
      <c r="K4" s="12">
        <f t="shared" ref="K4:K17" si="0">SUM(C4:I4)</f>
        <v>115</v>
      </c>
    </row>
    <row r="5" spans="1:11" x14ac:dyDescent="0.25">
      <c r="A5" s="7" t="s">
        <v>12</v>
      </c>
      <c r="B5" s="8" t="s">
        <v>13</v>
      </c>
      <c r="C5" s="9"/>
      <c r="D5" s="10"/>
      <c r="E5" s="10"/>
      <c r="F5" s="10"/>
      <c r="G5" s="10"/>
      <c r="H5" s="10"/>
      <c r="I5" s="10"/>
      <c r="J5" s="7"/>
      <c r="K5" s="12">
        <f t="shared" si="0"/>
        <v>0</v>
      </c>
    </row>
    <row r="6" spans="1:11" x14ac:dyDescent="0.25">
      <c r="A6" s="7" t="s">
        <v>12</v>
      </c>
      <c r="B6" s="8" t="s">
        <v>13</v>
      </c>
      <c r="C6" s="10"/>
      <c r="D6" s="10">
        <v>80</v>
      </c>
      <c r="E6" s="10">
        <v>80</v>
      </c>
      <c r="F6" s="10">
        <v>80</v>
      </c>
      <c r="G6" s="10">
        <v>80</v>
      </c>
      <c r="H6" s="10"/>
      <c r="I6" s="10"/>
      <c r="J6" s="13"/>
      <c r="K6" s="12">
        <f t="shared" si="0"/>
        <v>320</v>
      </c>
    </row>
    <row r="7" spans="1:11" x14ac:dyDescent="0.25">
      <c r="A7" s="7" t="s">
        <v>12</v>
      </c>
      <c r="B7" s="8" t="s">
        <v>13</v>
      </c>
      <c r="C7" s="9"/>
      <c r="D7" s="10"/>
      <c r="E7" s="10"/>
      <c r="F7" s="10"/>
      <c r="G7" s="10"/>
      <c r="H7" s="10"/>
      <c r="I7" s="10"/>
      <c r="J7" s="7"/>
      <c r="K7" s="14">
        <f t="shared" si="0"/>
        <v>0</v>
      </c>
    </row>
    <row r="8" spans="1:11" x14ac:dyDescent="0.25">
      <c r="A8" s="7" t="s">
        <v>12</v>
      </c>
      <c r="B8" s="8" t="s">
        <v>13</v>
      </c>
      <c r="C8" s="9"/>
      <c r="D8" s="10"/>
      <c r="E8" s="10"/>
      <c r="F8" s="10"/>
      <c r="G8" s="10"/>
      <c r="H8" s="10"/>
      <c r="I8" s="10"/>
      <c r="J8" s="7"/>
      <c r="K8" s="12">
        <f t="shared" si="0"/>
        <v>0</v>
      </c>
    </row>
    <row r="9" spans="1:11" x14ac:dyDescent="0.25">
      <c r="A9" s="7" t="s">
        <v>12</v>
      </c>
      <c r="B9" s="8" t="s">
        <v>13</v>
      </c>
      <c r="C9" s="10"/>
      <c r="D9" s="10">
        <v>80</v>
      </c>
      <c r="E9" s="10">
        <v>80</v>
      </c>
      <c r="F9" s="10">
        <v>80</v>
      </c>
      <c r="G9" s="10">
        <v>80</v>
      </c>
      <c r="H9" s="10"/>
      <c r="I9" s="10"/>
      <c r="J9" s="9"/>
      <c r="K9" s="12">
        <f t="shared" si="0"/>
        <v>320</v>
      </c>
    </row>
    <row r="10" spans="1:11" x14ac:dyDescent="0.25">
      <c r="A10" s="7" t="s">
        <v>12</v>
      </c>
      <c r="B10" s="8" t="s">
        <v>13</v>
      </c>
      <c r="C10" s="10"/>
      <c r="D10" s="10"/>
      <c r="E10" s="10">
        <v>320</v>
      </c>
      <c r="F10" s="10"/>
      <c r="G10" s="10"/>
      <c r="H10" s="10"/>
      <c r="I10" s="10"/>
      <c r="J10" s="9"/>
      <c r="K10" s="12">
        <f t="shared" si="0"/>
        <v>320</v>
      </c>
    </row>
    <row r="11" spans="1:11" x14ac:dyDescent="0.25">
      <c r="A11" s="7" t="s">
        <v>12</v>
      </c>
      <c r="B11" s="8" t="s">
        <v>13</v>
      </c>
      <c r="C11" s="10"/>
      <c r="D11" s="10"/>
      <c r="E11" s="10"/>
      <c r="F11" s="10"/>
      <c r="G11" s="10"/>
      <c r="H11" s="10"/>
      <c r="I11" s="10"/>
      <c r="J11" s="13"/>
      <c r="K11" s="12">
        <f t="shared" si="0"/>
        <v>0</v>
      </c>
    </row>
    <row r="12" spans="1:11" x14ac:dyDescent="0.25">
      <c r="A12" s="7" t="s">
        <v>12</v>
      </c>
      <c r="B12" s="8" t="s">
        <v>14</v>
      </c>
      <c r="C12" s="15"/>
      <c r="D12" s="15"/>
      <c r="E12" s="15"/>
      <c r="F12" s="15"/>
      <c r="G12" s="15"/>
      <c r="H12" s="15"/>
      <c r="I12" s="16"/>
      <c r="J12" s="9"/>
      <c r="K12" s="12">
        <f t="shared" si="0"/>
        <v>0</v>
      </c>
    </row>
    <row r="13" spans="1:11" x14ac:dyDescent="0.25">
      <c r="A13" s="7" t="s">
        <v>12</v>
      </c>
      <c r="B13" s="8" t="s">
        <v>13</v>
      </c>
      <c r="C13" s="10"/>
      <c r="D13" s="10"/>
      <c r="E13" s="10"/>
      <c r="F13" s="10"/>
      <c r="G13" s="10"/>
      <c r="H13" s="10"/>
      <c r="I13" s="10"/>
      <c r="J13" s="9"/>
      <c r="K13" s="12">
        <f t="shared" si="0"/>
        <v>0</v>
      </c>
    </row>
    <row r="14" spans="1:11" x14ac:dyDescent="0.25">
      <c r="A14" s="7" t="s">
        <v>12</v>
      </c>
      <c r="B14" s="8" t="s">
        <v>13</v>
      </c>
      <c r="C14" s="10"/>
      <c r="D14" s="10">
        <v>80</v>
      </c>
      <c r="E14" s="10">
        <v>80</v>
      </c>
      <c r="F14" s="10"/>
      <c r="G14" s="10"/>
      <c r="H14" s="10"/>
      <c r="I14" s="10"/>
      <c r="J14" s="13"/>
      <c r="K14" s="14">
        <f t="shared" si="0"/>
        <v>160</v>
      </c>
    </row>
    <row r="15" spans="1:11" x14ac:dyDescent="0.25">
      <c r="A15" s="7" t="s">
        <v>12</v>
      </c>
      <c r="B15" s="8" t="s">
        <v>14</v>
      </c>
      <c r="C15" s="15"/>
      <c r="D15" s="15"/>
      <c r="E15" s="15"/>
      <c r="F15" s="15"/>
      <c r="G15" s="15"/>
      <c r="H15" s="15"/>
      <c r="I15" s="16"/>
      <c r="J15" s="10"/>
      <c r="K15" s="12">
        <f t="shared" si="0"/>
        <v>0</v>
      </c>
    </row>
    <row r="16" spans="1:11" x14ac:dyDescent="0.25">
      <c r="A16" s="7" t="s">
        <v>12</v>
      </c>
      <c r="B16" s="8" t="s">
        <v>13</v>
      </c>
      <c r="C16" s="10"/>
      <c r="D16" s="10"/>
      <c r="E16" s="10"/>
      <c r="F16" s="10"/>
      <c r="G16" s="10"/>
      <c r="H16" s="10"/>
      <c r="I16" s="10"/>
      <c r="J16" s="9"/>
      <c r="K16" s="14">
        <f t="shared" si="0"/>
        <v>0</v>
      </c>
    </row>
    <row r="17" spans="1:11" x14ac:dyDescent="0.25">
      <c r="A17" s="7" t="s">
        <v>12</v>
      </c>
      <c r="B17" s="8" t="s">
        <v>13</v>
      </c>
      <c r="C17" s="10"/>
      <c r="D17" s="10">
        <v>80</v>
      </c>
      <c r="E17" s="10">
        <v>80</v>
      </c>
      <c r="F17" s="10">
        <v>80</v>
      </c>
      <c r="G17" s="10">
        <v>80</v>
      </c>
      <c r="H17" s="10"/>
      <c r="I17" s="10"/>
      <c r="J17" s="9"/>
      <c r="K17" s="14">
        <f t="shared" si="0"/>
        <v>320</v>
      </c>
    </row>
    <row r="18" spans="1:11" ht="15.75" thickBot="1" x14ac:dyDescent="0.3">
      <c r="A18" s="7" t="s">
        <v>12</v>
      </c>
      <c r="B18" s="8" t="s">
        <v>13</v>
      </c>
      <c r="C18" s="17"/>
      <c r="D18" s="18"/>
      <c r="E18" s="18"/>
      <c r="F18" s="18"/>
      <c r="G18" s="18"/>
      <c r="H18" s="17"/>
      <c r="I18" s="17"/>
      <c r="J18" s="17"/>
      <c r="K18" s="19">
        <f>SUM(B18:J18)</f>
        <v>0</v>
      </c>
    </row>
    <row r="19" spans="1:11" ht="15.75" thickBot="1" x14ac:dyDescent="0.3">
      <c r="A19" s="20" t="s">
        <v>15</v>
      </c>
      <c r="B19" s="10"/>
      <c r="C19" s="75">
        <f t="shared" ref="C19:K19" si="1">SUM(C4:C18)</f>
        <v>0</v>
      </c>
      <c r="D19" s="75">
        <f t="shared" si="1"/>
        <v>400</v>
      </c>
      <c r="E19" s="75">
        <f t="shared" si="1"/>
        <v>675</v>
      </c>
      <c r="F19" s="75">
        <f t="shared" si="1"/>
        <v>240</v>
      </c>
      <c r="G19" s="75">
        <f t="shared" si="1"/>
        <v>240</v>
      </c>
      <c r="H19" s="75">
        <f t="shared" si="1"/>
        <v>0</v>
      </c>
      <c r="I19" s="75">
        <f t="shared" si="1"/>
        <v>0</v>
      </c>
      <c r="J19" s="75">
        <f t="shared" si="1"/>
        <v>0</v>
      </c>
      <c r="K19" s="75">
        <f t="shared" si="1"/>
        <v>1555</v>
      </c>
    </row>
    <row r="20" spans="1:11" ht="15.75" thickBot="1" x14ac:dyDescent="0.3">
      <c r="A20" s="21"/>
      <c r="B20" s="21"/>
      <c r="C20" s="21"/>
      <c r="D20" s="21"/>
      <c r="E20" s="21"/>
      <c r="F20" s="21"/>
      <c r="G20" s="22"/>
      <c r="H20" s="21"/>
      <c r="I20" s="21"/>
      <c r="J20" s="23"/>
      <c r="K20" s="22"/>
    </row>
    <row r="21" spans="1:11" ht="39" x14ac:dyDescent="0.25">
      <c r="A21" s="82" t="s">
        <v>16</v>
      </c>
      <c r="B21" s="82"/>
      <c r="C21" s="24" t="s">
        <v>17</v>
      </c>
      <c r="D21" s="24" t="s">
        <v>38</v>
      </c>
      <c r="E21" s="25"/>
      <c r="F21" s="26" t="s">
        <v>18</v>
      </c>
      <c r="G21" s="27" t="s">
        <v>19</v>
      </c>
      <c r="H21" s="26" t="s">
        <v>20</v>
      </c>
      <c r="I21" s="28"/>
      <c r="J21" s="28"/>
      <c r="K21" s="28"/>
    </row>
    <row r="22" spans="1:11" x14ac:dyDescent="0.25">
      <c r="A22" s="84"/>
      <c r="B22" s="85"/>
      <c r="C22" s="84"/>
      <c r="D22" s="84"/>
      <c r="E22" s="29"/>
      <c r="F22" s="30" t="s">
        <v>2</v>
      </c>
      <c r="G22" s="31">
        <v>0</v>
      </c>
      <c r="H22" s="32">
        <f t="shared" ref="H22:H28" si="2">G22*225</f>
        <v>0</v>
      </c>
      <c r="I22" s="33"/>
      <c r="J22" s="83"/>
      <c r="K22" s="33"/>
    </row>
    <row r="23" spans="1:11" x14ac:dyDescent="0.25">
      <c r="A23" s="7" t="s">
        <v>22</v>
      </c>
      <c r="B23" s="36">
        <v>100</v>
      </c>
      <c r="C23" s="36" t="s">
        <v>23</v>
      </c>
      <c r="D23" s="86"/>
      <c r="E23" s="34"/>
      <c r="F23" s="35" t="s">
        <v>3</v>
      </c>
      <c r="G23" s="31">
        <v>3</v>
      </c>
      <c r="H23" s="32">
        <f t="shared" si="2"/>
        <v>675</v>
      </c>
      <c r="I23" s="33"/>
      <c r="J23" s="83"/>
      <c r="K23" s="33"/>
    </row>
    <row r="24" spans="1:11" x14ac:dyDescent="0.25">
      <c r="A24" s="7" t="s">
        <v>24</v>
      </c>
      <c r="B24" s="36">
        <v>15</v>
      </c>
      <c r="C24" s="36" t="s">
        <v>25</v>
      </c>
      <c r="D24" s="10"/>
      <c r="E24" s="34"/>
      <c r="F24" s="35" t="s">
        <v>4</v>
      </c>
      <c r="G24" s="31">
        <v>2</v>
      </c>
      <c r="H24" s="32">
        <f t="shared" si="2"/>
        <v>450</v>
      </c>
      <c r="I24" s="33"/>
      <c r="J24" s="83"/>
      <c r="K24" s="21"/>
    </row>
    <row r="25" spans="1:11" x14ac:dyDescent="0.25">
      <c r="A25" s="7" t="s">
        <v>26</v>
      </c>
      <c r="B25" s="36">
        <v>80</v>
      </c>
      <c r="C25" s="36" t="s">
        <v>27</v>
      </c>
      <c r="D25" s="10"/>
      <c r="E25" s="37"/>
      <c r="F25" s="38" t="s">
        <v>5</v>
      </c>
      <c r="G25" s="31">
        <v>2</v>
      </c>
      <c r="H25" s="32">
        <f t="shared" si="2"/>
        <v>450</v>
      </c>
      <c r="I25" s="33"/>
      <c r="J25" s="83"/>
      <c r="K25" s="21"/>
    </row>
    <row r="26" spans="1:11" x14ac:dyDescent="0.25">
      <c r="A26" s="7"/>
      <c r="B26" s="36"/>
      <c r="C26" s="36"/>
      <c r="D26" s="87"/>
      <c r="E26" s="39"/>
      <c r="F26" s="38" t="s">
        <v>6</v>
      </c>
      <c r="G26" s="40">
        <v>1</v>
      </c>
      <c r="H26" s="36">
        <f t="shared" si="2"/>
        <v>225</v>
      </c>
      <c r="I26" s="33"/>
      <c r="J26" s="83"/>
      <c r="K26" s="41"/>
    </row>
    <row r="27" spans="1:11" x14ac:dyDescent="0.25">
      <c r="A27" s="7"/>
      <c r="B27" s="36"/>
      <c r="C27" s="36"/>
      <c r="D27" s="87"/>
      <c r="E27" s="42"/>
      <c r="F27" s="38" t="s">
        <v>7</v>
      </c>
      <c r="G27" s="40">
        <v>3</v>
      </c>
      <c r="H27" s="36">
        <f t="shared" si="2"/>
        <v>675</v>
      </c>
      <c r="I27" s="33"/>
      <c r="J27" s="83"/>
      <c r="K27" s="41"/>
    </row>
    <row r="28" spans="1:11" ht="15.75" thickBot="1" x14ac:dyDescent="0.3">
      <c r="A28" s="7"/>
      <c r="B28" s="36"/>
      <c r="C28" s="36"/>
      <c r="D28" s="87"/>
      <c r="E28" s="37"/>
      <c r="F28" s="43" t="s">
        <v>8</v>
      </c>
      <c r="G28" s="44">
        <v>1</v>
      </c>
      <c r="H28" s="45">
        <f t="shared" si="2"/>
        <v>225</v>
      </c>
      <c r="I28" s="33"/>
      <c r="J28" s="83"/>
      <c r="K28" s="41"/>
    </row>
    <row r="29" spans="1:11" x14ac:dyDescent="0.25">
      <c r="A29" s="7"/>
      <c r="B29" s="36"/>
      <c r="C29" s="36"/>
      <c r="D29" s="87"/>
      <c r="E29" s="46"/>
      <c r="F29" s="47" t="s">
        <v>35</v>
      </c>
      <c r="G29" s="48">
        <f>SUM(G22:G28)</f>
        <v>12</v>
      </c>
      <c r="H29" s="49">
        <f>SUM(H22:H28)</f>
        <v>2700</v>
      </c>
      <c r="I29" s="22"/>
      <c r="J29" s="50"/>
      <c r="K29" s="50"/>
    </row>
    <row r="30" spans="1:11" x14ac:dyDescent="0.25">
      <c r="A30" s="7"/>
      <c r="B30" s="36"/>
      <c r="C30" s="36"/>
      <c r="D30" s="88"/>
      <c r="E30" s="51"/>
      <c r="F30" s="74" t="s">
        <v>22</v>
      </c>
      <c r="G30" s="20"/>
      <c r="H30" s="36">
        <v>100</v>
      </c>
      <c r="I30" s="22"/>
      <c r="J30" s="21"/>
      <c r="K30" s="21"/>
    </row>
    <row r="31" spans="1:11" x14ac:dyDescent="0.25">
      <c r="A31" s="7"/>
      <c r="B31" s="36"/>
      <c r="C31" s="36"/>
      <c r="D31" s="88"/>
      <c r="E31" s="51"/>
      <c r="F31" s="74" t="s">
        <v>28</v>
      </c>
      <c r="G31" s="31">
        <v>12</v>
      </c>
      <c r="H31" s="72">
        <f>G31*(80+20)</f>
        <v>1200</v>
      </c>
      <c r="I31" s="76" t="s">
        <v>36</v>
      </c>
      <c r="J31" s="21"/>
      <c r="K31" s="21"/>
    </row>
    <row r="32" spans="1:11" x14ac:dyDescent="0.25">
      <c r="A32" s="7"/>
      <c r="B32" s="36"/>
      <c r="C32" s="36"/>
      <c r="D32" s="87"/>
      <c r="E32" s="52"/>
      <c r="F32" s="74" t="s">
        <v>29</v>
      </c>
      <c r="G32" s="20"/>
      <c r="H32" s="72">
        <v>0</v>
      </c>
      <c r="I32" s="22"/>
      <c r="J32" s="21"/>
      <c r="K32" s="21"/>
    </row>
    <row r="33" spans="1:11" x14ac:dyDescent="0.25">
      <c r="A33" s="7"/>
      <c r="B33" s="36"/>
      <c r="C33" s="36"/>
      <c r="D33" s="87"/>
      <c r="E33" s="53"/>
      <c r="F33" s="54"/>
      <c r="G33" s="54"/>
      <c r="H33" s="73">
        <f>SUM(H29:H32)</f>
        <v>4000</v>
      </c>
      <c r="I33" s="55" t="s">
        <v>30</v>
      </c>
      <c r="J33" s="56"/>
      <c r="K33" s="21"/>
    </row>
    <row r="34" spans="1:11" x14ac:dyDescent="0.25">
      <c r="A34" s="7"/>
      <c r="B34" s="36"/>
      <c r="C34" s="36"/>
      <c r="D34" s="87"/>
      <c r="E34" s="34"/>
      <c r="F34" s="54"/>
      <c r="G34" s="57"/>
      <c r="H34" s="58">
        <v>0</v>
      </c>
      <c r="I34" s="59" t="s">
        <v>31</v>
      </c>
      <c r="J34" s="60"/>
      <c r="K34" s="61"/>
    </row>
    <row r="35" spans="1:11" x14ac:dyDescent="0.25">
      <c r="A35" s="7"/>
      <c r="B35" s="36"/>
      <c r="C35" s="36"/>
      <c r="D35" s="87"/>
      <c r="E35" s="34"/>
      <c r="F35" s="21"/>
      <c r="G35" s="21"/>
      <c r="H35" s="62">
        <f>J26</f>
        <v>0</v>
      </c>
      <c r="I35" s="59" t="s">
        <v>21</v>
      </c>
      <c r="J35" s="60"/>
      <c r="K35" s="21"/>
    </row>
    <row r="36" spans="1:11" x14ac:dyDescent="0.25">
      <c r="A36" s="7"/>
      <c r="B36" s="36"/>
      <c r="C36" s="36"/>
      <c r="D36" s="88"/>
      <c r="E36" s="25"/>
      <c r="F36" s="21"/>
      <c r="G36" s="21"/>
      <c r="H36" s="63">
        <v>13</v>
      </c>
      <c r="I36" s="64" t="s">
        <v>32</v>
      </c>
      <c r="J36" s="60"/>
      <c r="K36" s="21"/>
    </row>
    <row r="37" spans="1:11" x14ac:dyDescent="0.25">
      <c r="A37" s="7"/>
      <c r="B37" s="36"/>
      <c r="C37" s="36"/>
      <c r="D37" s="87"/>
      <c r="E37" s="25"/>
      <c r="F37" s="65"/>
      <c r="G37" s="66"/>
      <c r="H37" s="62">
        <f>(H33-(H34+H35))/H36</f>
        <v>307.69230769230768</v>
      </c>
      <c r="I37" s="59" t="s">
        <v>33</v>
      </c>
      <c r="J37" s="67"/>
      <c r="K37" s="21"/>
    </row>
    <row r="38" spans="1:11" x14ac:dyDescent="0.25">
      <c r="A38" s="7"/>
      <c r="B38" s="36"/>
      <c r="C38" s="36"/>
      <c r="D38" s="87"/>
      <c r="E38" s="66"/>
      <c r="F38" s="65"/>
      <c r="G38" s="66"/>
      <c r="H38" s="62">
        <f>H37/4</f>
        <v>76.92307692307692</v>
      </c>
      <c r="I38" s="68" t="s">
        <v>34</v>
      </c>
      <c r="J38" s="69"/>
      <c r="K38" s="21"/>
    </row>
    <row r="39" spans="1:11" x14ac:dyDescent="0.25">
      <c r="A39" s="7"/>
      <c r="B39" s="36"/>
      <c r="C39" s="36"/>
      <c r="D39" s="87"/>
      <c r="E39" s="70"/>
      <c r="F39" s="66"/>
      <c r="G39" s="66"/>
      <c r="H39" s="71"/>
      <c r="I39" s="21"/>
      <c r="J39" s="21"/>
      <c r="K39" s="21"/>
    </row>
    <row r="40" spans="1:11" x14ac:dyDescent="0.25">
      <c r="A40" s="77"/>
      <c r="B40" s="77"/>
      <c r="C40" s="77"/>
      <c r="D40" s="77"/>
    </row>
    <row r="41" spans="1:11" x14ac:dyDescent="0.25">
      <c r="A41" s="77"/>
      <c r="B41" s="77"/>
      <c r="C41" s="77"/>
      <c r="D41" s="77"/>
    </row>
    <row r="42" spans="1:11" x14ac:dyDescent="0.25">
      <c r="A42" s="77"/>
      <c r="B42" s="77"/>
      <c r="C42" s="77"/>
      <c r="D42" s="77"/>
    </row>
    <row r="43" spans="1:11" ht="15.75" thickBot="1" x14ac:dyDescent="0.3">
      <c r="A43" s="78"/>
      <c r="B43" s="78"/>
      <c r="C43" s="78"/>
      <c r="D43" s="78"/>
    </row>
    <row r="44" spans="1:11" ht="15.75" thickBot="1" x14ac:dyDescent="0.3">
      <c r="A44" s="79" t="s">
        <v>37</v>
      </c>
      <c r="B44" s="80">
        <f>SUM(B23:B43)</f>
        <v>195</v>
      </c>
      <c r="C44" s="79"/>
      <c r="D44" s="89"/>
    </row>
  </sheetData>
  <mergeCells count="3">
    <mergeCell ref="A1:K1"/>
    <mergeCell ref="A21:B21"/>
    <mergeCell ref="J22:J28"/>
  </mergeCells>
  <pageMargins left="0" right="0" top="0" bottom="0" header="0.3" footer="0.3"/>
  <pageSetup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Lukasik</dc:creator>
  <cp:lastModifiedBy>Joanne Lukasik</cp:lastModifiedBy>
  <cp:lastPrinted>2024-11-08T21:25:43Z</cp:lastPrinted>
  <dcterms:created xsi:type="dcterms:W3CDTF">2024-11-08T20:20:22Z</dcterms:created>
  <dcterms:modified xsi:type="dcterms:W3CDTF">2024-11-08T21:26:09Z</dcterms:modified>
</cp:coreProperties>
</file>