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dget" sheetId="1" state="visible" r:id="rId2"/>
    <sheet name="Player Payments" sheetId="2" state="visible" r:id="rId3"/>
  </sheets>
  <definedNames>
    <definedName function="false" hidden="false" localSheetId="0" name="_xlnm.Print_Area" vbProcedure="false">Budget!$A$1:$E$35</definedName>
    <definedName function="false" hidden="false" localSheetId="0" name="_xlnm.Print_Area" vbProcedure="false">Budget!$A$1:$E$35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<sst xmlns="http://schemas.openxmlformats.org/spreadsheetml/2006/main" count="257" uniqueCount="66">
  <si>
    <t xml:space="preserve">2017-18 Team Budget</t>
  </si>
  <si>
    <t xml:space="preserve">Bud Bakewell Ice Hawks</t>
  </si>
  <si>
    <t xml:space="preserve">Fill in gray shaded areas</t>
  </si>
  <si>
    <t xml:space="preserve">Number of Players</t>
  </si>
  <si>
    <t xml:space="preserve">#</t>
  </si>
  <si>
    <t xml:space="preserve">Description</t>
  </si>
  <si>
    <t xml:space="preserve">Cost Per</t>
  </si>
  <si>
    <t xml:space="preserve">Total</t>
  </si>
  <si>
    <t xml:space="preserve">Cost per player</t>
  </si>
  <si>
    <t xml:space="preserve">Hours of home ice</t>
  </si>
  <si>
    <t xml:space="preserve">Practice Jerseys</t>
  </si>
  <si>
    <t xml:space="preserve">Clinics</t>
  </si>
  <si>
    <t xml:space="preserve">Tournaments</t>
  </si>
  <si>
    <t xml:space="preserve">Referees per games</t>
  </si>
  <si>
    <t xml:space="preserve">WNY League Fees</t>
  </si>
  <si>
    <t xml:space="preserve">Bud Bakewell Advertising/Admin Fees</t>
  </si>
  <si>
    <t xml:space="preserve">EXAMPLE BUDGET</t>
  </si>
  <si>
    <t xml:space="preserve">Year End Banquet</t>
  </si>
  <si>
    <t xml:space="preserve">Jerseys &amp; Socks</t>
  </si>
  <si>
    <t xml:space="preserve">Warm up Suits or jackets</t>
  </si>
  <si>
    <t xml:space="preserve">Team Coaching Expenses</t>
  </si>
  <si>
    <t xml:space="preserve">Coaching USA Hockey Fees</t>
  </si>
  <si>
    <t xml:space="preserve">Misc, pucks, water bottles,etc.</t>
  </si>
  <si>
    <t xml:space="preserve">Deposit due at Registration</t>
  </si>
  <si>
    <t xml:space="preserve">Payment 1 -May 30th,2017</t>
  </si>
  <si>
    <t xml:space="preserve">Payment 2 -June 30,2017</t>
  </si>
  <si>
    <t xml:space="preserve">Payment 3 -July 31,2017</t>
  </si>
  <si>
    <t xml:space="preserve">Payment 4 -Aug. 31,2017</t>
  </si>
  <si>
    <t xml:space="preserve">Payment 5 -Sept. 30,2017</t>
  </si>
  <si>
    <t xml:space="preserve">All costs are based upon 17 players. If the team has more than 17 players, the extra income less expenses for that player will be applied as credit towards the team. Final account reconciliation will take place in April 201?.</t>
  </si>
  <si>
    <t xml:space="preserve">The $250 Registration fee is NON-REFUNDABLE for any reason, AT ANY TIME. Once the official start of the season begins (September), there will be NO REFUND of any part of the $1900.</t>
  </si>
  <si>
    <t xml:space="preserve">Team Fundraising or Sponsorship will cover extra ice, extra tournaments or anything else the team decides to do on their own.</t>
  </si>
  <si>
    <t xml:space="preserve">ALL PLAYERS MUST BE PAID IN FULL IN ORDER TO PARTICPATE IN ANY TEAM FUNCTION OR ACTIVITY.</t>
  </si>
  <si>
    <t xml:space="preserve">Name</t>
  </si>
  <si>
    <t xml:space="preserve">Player 1</t>
  </si>
  <si>
    <t xml:space="preserve">Date Received</t>
  </si>
  <si>
    <t xml:space="preserve">Check# or Cash</t>
  </si>
  <si>
    <t xml:space="preserve">Amount</t>
  </si>
  <si>
    <t xml:space="preserve"> </t>
  </si>
  <si>
    <t xml:space="preserve">Deposit</t>
  </si>
  <si>
    <t xml:space="preserve">Payment 1</t>
  </si>
  <si>
    <t xml:space="preserve">Payment 2</t>
  </si>
  <si>
    <t xml:space="preserve">Payment 3</t>
  </si>
  <si>
    <t xml:space="preserve">Payment 4</t>
  </si>
  <si>
    <t xml:space="preserve">Total Due </t>
  </si>
  <si>
    <t xml:space="preserve">Player 2</t>
  </si>
  <si>
    <t xml:space="preserve">Total Due</t>
  </si>
  <si>
    <t xml:space="preserve">Player 3</t>
  </si>
  <si>
    <t xml:space="preserve">Player 4</t>
  </si>
  <si>
    <t xml:space="preserve">Player 5</t>
  </si>
  <si>
    <t xml:space="preserve">Player 6</t>
  </si>
  <si>
    <t xml:space="preserve">Player 7</t>
  </si>
  <si>
    <t xml:space="preserve">Player 8</t>
  </si>
  <si>
    <t xml:space="preserve">Player 9</t>
  </si>
  <si>
    <t xml:space="preserve">Player 10</t>
  </si>
  <si>
    <t xml:space="preserve">Player 11</t>
  </si>
  <si>
    <t xml:space="preserve">Player 12</t>
  </si>
  <si>
    <t xml:space="preserve">Player 13</t>
  </si>
  <si>
    <t xml:space="preserve">Player 14</t>
  </si>
  <si>
    <t xml:space="preserve">Player 15</t>
  </si>
  <si>
    <t xml:space="preserve">Player 16</t>
  </si>
  <si>
    <t xml:space="preserve">Player 17</t>
  </si>
  <si>
    <t xml:space="preserve">Player 18</t>
  </si>
  <si>
    <t xml:space="preserve">Player 19</t>
  </si>
  <si>
    <t xml:space="preserve">Player 20</t>
  </si>
  <si>
    <t xml:space="preserve">Grand Total Due</t>
  </si>
</sst>
</file>

<file path=xl/styles.xml><?xml version="1.0" encoding="utf-8"?>
<styleSheet xmlns="http://schemas.openxmlformats.org/spreadsheetml/2006/main">
  <numFmts count="5">
    <numFmt numFmtId="164" formatCode="General"/>
    <numFmt numFmtId="165" formatCode="_(\$* #,##0.00_);_(\$* \(#,##0.00\);_(\$* \-??_);_(@_)"/>
    <numFmt numFmtId="166" formatCode="0"/>
    <numFmt numFmtId="167" formatCode="MM/DD/YY;@"/>
    <numFmt numFmtId="168" formatCode="M/D/YYYY"/>
  </numFmts>
  <fonts count="10">
    <font>
      <sz val="11"/>
      <color rgb="FF000000"/>
      <name val="Calibri"/>
      <family val="2"/>
      <charset val="1"/>
    </font>
    <font>
      <sz val="10"/>
      <name val="Arial"/>
      <family val="0"/>
    </font>
    <font>
      <sz val="10"/>
      <name val="Arial"/>
      <family val="0"/>
    </font>
    <font>
      <sz val="10"/>
      <name val="Arial"/>
      <family val="0"/>
    </font>
    <font>
      <sz val="20"/>
      <color rgb="FF000000"/>
      <name val="Calibri"/>
      <family val="2"/>
      <charset val="1"/>
    </font>
    <font>
      <sz val="16"/>
      <color rgb="FF000000"/>
      <name val="Calibri"/>
      <family val="2"/>
      <charset val="1"/>
    </font>
    <font>
      <b val="true"/>
      <sz val="16"/>
      <color rgb="FF000000"/>
      <name val="Calibri"/>
      <family val="2"/>
      <charset val="1"/>
    </font>
    <font>
      <b val="true"/>
      <sz val="11"/>
      <color rgb="FF000000"/>
      <name val="Calibri"/>
      <family val="2"/>
      <charset val="1"/>
    </font>
    <font>
      <b val="true"/>
      <sz val="14"/>
      <color rgb="FF000000"/>
      <name val="Calibri"/>
      <family val="2"/>
      <charset val="1"/>
    </font>
    <font>
      <u val="single"/>
      <sz val="11"/>
      <color rgb="FF0000FF"/>
      <name val="Calibri"/>
      <family val="2"/>
      <charset val="1"/>
    </font>
  </fonts>
  <fills count="4">
    <fill>
      <patternFill patternType="none"/>
    </fill>
    <fill>
      <patternFill patternType="gray125"/>
    </fill>
    <fill>
      <patternFill patternType="solid">
        <fgColor rgb="FFD9D9D9"/>
        <bgColor rgb="FFEEECE1"/>
      </patternFill>
    </fill>
    <fill>
      <patternFill patternType="solid">
        <fgColor rgb="FFEEECE1"/>
        <bgColor rgb="FFD9D9D9"/>
      </patternFill>
    </fill>
  </fills>
  <borders count="13">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5" fontId="5" fillId="0" borderId="0" xfId="17" applyFont="true" applyBorder="true" applyAlignment="true" applyProtection="true">
      <alignment horizontal="center" vertical="bottom" textRotation="0" wrapText="false" indent="0" shrinkToFit="false"/>
      <protection locked="true" hidden="false"/>
    </xf>
    <xf numFmtId="166" fontId="6" fillId="3" borderId="4" xfId="17" applyFont="true" applyBorder="true" applyAlignment="true" applyProtection="tru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5" fontId="5" fillId="0" borderId="7" xfId="17" applyFont="true" applyBorder="true" applyAlignment="true" applyProtection="true">
      <alignment horizontal="center" vertical="bottom" textRotation="0" wrapText="false" indent="0" shrinkToFit="false"/>
      <protection locked="true" hidden="false"/>
    </xf>
    <xf numFmtId="164" fontId="5" fillId="3"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5" fillId="3" borderId="2" xfId="17" applyFont="true" applyBorder="true" applyAlignment="true" applyProtection="true">
      <alignment horizontal="general" vertical="bottom" textRotation="0" wrapText="false" indent="0" shrinkToFit="false"/>
      <protection locked="true" hidden="false"/>
    </xf>
    <xf numFmtId="165" fontId="5" fillId="0" borderId="2"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5" fontId="5" fillId="3" borderId="8" xfId="17" applyFont="true" applyBorder="true" applyAlignment="true" applyProtection="true">
      <alignment horizontal="general" vertical="bottom" textRotation="0" wrapText="false" indent="0" shrinkToFit="false"/>
      <protection locked="true" hidden="false"/>
    </xf>
    <xf numFmtId="165" fontId="5" fillId="0" borderId="8" xfId="17" applyFont="true" applyBorder="true" applyAlignment="true" applyProtection="tru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5" fontId="5" fillId="0" borderId="10" xfId="17" applyFont="true" applyBorder="true" applyAlignment="true" applyProtection="true">
      <alignment horizontal="general" vertical="bottom" textRotation="0" wrapText="false" indent="0" shrinkToFit="false"/>
      <protection locked="true" hidden="false"/>
    </xf>
    <xf numFmtId="165" fontId="5" fillId="0" borderId="11" xfId="17"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5" fillId="3" borderId="0" xfId="17" applyFont="true" applyBorder="true" applyAlignment="true" applyProtection="true">
      <alignment horizontal="general" vertical="bottom" textRotation="0" wrapText="false" indent="0" shrinkToFit="false"/>
      <protection locked="true" hidden="false"/>
    </xf>
    <xf numFmtId="165" fontId="5"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0" fillId="0" borderId="0" xfId="17"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7" fontId="0"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0" fillId="0" borderId="12" xfId="17" applyFont="true" applyBorder="true" applyAlignment="true" applyProtection="tru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7" fontId="0" fillId="3" borderId="0" xfId="0" applyFont="false" applyBorder="true" applyAlignment="true" applyProtection="false">
      <alignment horizontal="center"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5" fontId="0" fillId="3" borderId="4" xfId="17" applyFont="true" applyBorder="true" applyAlignment="true" applyProtection="true">
      <alignment horizontal="general" vertical="bottom" textRotation="0" wrapText="false" indent="0" shrinkToFit="false"/>
      <protection locked="true" hidden="false"/>
    </xf>
    <xf numFmtId="168" fontId="0" fillId="3" borderId="0" xfId="0" applyFont="fals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5" fontId="9" fillId="0" borderId="7" xfId="20" applyFont="false" applyBorder="true" applyAlignment="true" applyProtection="tru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4" xfId="17" applyFont="true" applyBorder="true" applyAlignment="true" applyProtection="tru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7" fontId="6" fillId="0" borderId="6"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5" fontId="6" fillId="0" borderId="12" xfId="17" applyFont="true" applyBorder="true" applyAlignment="true" applyProtection="tru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190440</xdr:colOff>
      <xdr:row>4</xdr:row>
      <xdr:rowOff>162000</xdr:rowOff>
    </xdr:from>
    <xdr:to>
      <xdr:col>6</xdr:col>
      <xdr:colOff>580680</xdr:colOff>
      <xdr:row>16</xdr:row>
      <xdr:rowOff>142560</xdr:rowOff>
    </xdr:to>
    <xdr:sp>
      <xdr:nvSpPr>
        <xdr:cNvPr id="0" name="CustomShape 1"/>
        <xdr:cNvSpPr/>
      </xdr:nvSpPr>
      <xdr:spPr>
        <a:xfrm>
          <a:off x="8406360" y="1329480"/>
          <a:ext cx="1002600" cy="3180960"/>
        </a:xfrm>
        <a:prstGeom prst="rightBrace">
          <a:avLst>
            <a:gd name="adj1" fmla="val 8333"/>
            <a:gd name="adj2" fmla="val 50000"/>
          </a:avLst>
        </a:prstGeom>
        <a:noFill/>
        <a:ln>
          <a:solidFill>
            <a:srgbClr val="4a7ebb"/>
          </a:solidFill>
          <a:round/>
        </a:ln>
      </xdr:spPr>
      <xdr:style>
        <a:lnRef idx="1">
          <a:schemeClr val="accent1"/>
        </a:lnRef>
        <a:fillRef idx="0">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I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26" activeCellId="0" sqref="B26"/>
    </sheetView>
  </sheetViews>
  <sheetFormatPr defaultRowHeight="14.4" outlineLevelRow="0" outlineLevelCol="0"/>
  <cols>
    <col collapsed="false" customWidth="true" hidden="false" outlineLevel="0" max="1" min="1" style="0" width="8.67"/>
    <col collapsed="false" customWidth="true" hidden="false" outlineLevel="0" max="2" min="2" style="0" width="55.1"/>
    <col collapsed="false" customWidth="true" hidden="false" outlineLevel="0" max="3" min="3" style="1" width="15.56"/>
    <col collapsed="false" customWidth="true" hidden="false" outlineLevel="0" max="4" min="4" style="1" width="17.11"/>
    <col collapsed="false" customWidth="true" hidden="false" outlineLevel="0" max="5" min="5" style="1" width="19.99"/>
    <col collapsed="false" customWidth="true" hidden="false" outlineLevel="0" max="1025" min="6" style="0" width="8.67"/>
  </cols>
  <sheetData>
    <row r="1" customFormat="false" ht="25.8" hidden="false" customHeight="false" outlineLevel="0" collapsed="false">
      <c r="A1" s="2" t="s">
        <v>0</v>
      </c>
      <c r="B1" s="2"/>
      <c r="C1" s="2"/>
      <c r="D1" s="2"/>
      <c r="E1" s="2"/>
    </row>
    <row r="2" customFormat="false" ht="25.8" hidden="false" customHeight="false" outlineLevel="0" collapsed="false">
      <c r="A2" s="3" t="s">
        <v>1</v>
      </c>
      <c r="B2" s="3"/>
      <c r="C2" s="3"/>
      <c r="D2" s="3"/>
      <c r="E2" s="3"/>
      <c r="H2" s="4"/>
      <c r="I2" s="5" t="s">
        <v>2</v>
      </c>
    </row>
    <row r="3" customFormat="false" ht="18.75" hidden="false" customHeight="true" outlineLevel="0" collapsed="false">
      <c r="A3" s="6"/>
      <c r="B3" s="7" t="s">
        <v>3</v>
      </c>
      <c r="C3" s="8"/>
      <c r="D3" s="8"/>
      <c r="E3" s="9" t="n">
        <v>17</v>
      </c>
    </row>
    <row r="4" customFormat="false" ht="21.6" hidden="false" customHeight="false" outlineLevel="0" collapsed="false">
      <c r="A4" s="10" t="s">
        <v>4</v>
      </c>
      <c r="B4" s="11" t="s">
        <v>5</v>
      </c>
      <c r="C4" s="12" t="s">
        <v>6</v>
      </c>
      <c r="D4" s="12" t="s">
        <v>7</v>
      </c>
      <c r="E4" s="12" t="s">
        <v>8</v>
      </c>
    </row>
    <row r="5" customFormat="false" ht="21" hidden="false" customHeight="false" outlineLevel="0" collapsed="false">
      <c r="A5" s="13" t="n">
        <v>100</v>
      </c>
      <c r="B5" s="14" t="s">
        <v>9</v>
      </c>
      <c r="C5" s="15" t="n">
        <v>165</v>
      </c>
      <c r="D5" s="16" t="n">
        <f aca="false">C5*A5</f>
        <v>16500</v>
      </c>
      <c r="E5" s="16" t="n">
        <f aca="false">D5/$E$3</f>
        <v>970.588235294118</v>
      </c>
    </row>
    <row r="6" customFormat="false" ht="21" hidden="false" customHeight="false" outlineLevel="0" collapsed="false">
      <c r="A6" s="13" t="n">
        <v>17</v>
      </c>
      <c r="B6" s="14" t="s">
        <v>10</v>
      </c>
      <c r="C6" s="15" t="n">
        <v>21</v>
      </c>
      <c r="D6" s="16" t="n">
        <f aca="false">C6*A6</f>
        <v>357</v>
      </c>
      <c r="E6" s="16" t="n">
        <f aca="false">D6/$E$3</f>
        <v>21</v>
      </c>
    </row>
    <row r="7" customFormat="false" ht="21" hidden="false" customHeight="false" outlineLevel="0" collapsed="false">
      <c r="A7" s="13" t="n">
        <v>1</v>
      </c>
      <c r="B7" s="14" t="s">
        <v>11</v>
      </c>
      <c r="C7" s="15" t="n">
        <v>2000</v>
      </c>
      <c r="D7" s="16" t="n">
        <f aca="false">C7*A7</f>
        <v>2000</v>
      </c>
      <c r="E7" s="16" t="n">
        <f aca="false">D7/$E$3</f>
        <v>117.647058823529</v>
      </c>
    </row>
    <row r="8" customFormat="false" ht="21" hidden="false" customHeight="false" outlineLevel="0" collapsed="false">
      <c r="A8" s="13" t="n">
        <v>4</v>
      </c>
      <c r="B8" s="14" t="s">
        <v>12</v>
      </c>
      <c r="C8" s="15" t="n">
        <v>1000</v>
      </c>
      <c r="D8" s="16" t="n">
        <f aca="false">C8*A8</f>
        <v>4000</v>
      </c>
      <c r="E8" s="16" t="n">
        <f aca="false">D8/$E$3</f>
        <v>235.294117647059</v>
      </c>
    </row>
    <row r="9" customFormat="false" ht="21" hidden="false" customHeight="false" outlineLevel="0" collapsed="false">
      <c r="A9" s="13" t="n">
        <v>22</v>
      </c>
      <c r="B9" s="14" t="s">
        <v>13</v>
      </c>
      <c r="C9" s="15" t="n">
        <f aca="false">39*2</f>
        <v>78</v>
      </c>
      <c r="D9" s="16" t="n">
        <f aca="false">C9*A9</f>
        <v>1716</v>
      </c>
      <c r="E9" s="16" t="n">
        <f aca="false">D9/$E$3</f>
        <v>100.941176470588</v>
      </c>
    </row>
    <row r="10" customFormat="false" ht="21" hidden="false" customHeight="false" outlineLevel="0" collapsed="false">
      <c r="A10" s="13" t="n">
        <v>1</v>
      </c>
      <c r="B10" s="14" t="s">
        <v>14</v>
      </c>
      <c r="C10" s="15" t="n">
        <v>250</v>
      </c>
      <c r="D10" s="16" t="n">
        <f aca="false">C10*A10</f>
        <v>250</v>
      </c>
      <c r="E10" s="16" t="n">
        <f aca="false">D10/$E$3</f>
        <v>14.7058823529412</v>
      </c>
    </row>
    <row r="11" customFormat="false" ht="21" hidden="false" customHeight="false" outlineLevel="0" collapsed="false">
      <c r="A11" s="13" t="n">
        <v>1</v>
      </c>
      <c r="B11" s="14" t="s">
        <v>15</v>
      </c>
      <c r="C11" s="15" t="n">
        <v>600</v>
      </c>
      <c r="D11" s="16" t="n">
        <f aca="false">C11*A11</f>
        <v>600</v>
      </c>
      <c r="E11" s="16" t="n">
        <f aca="false">D11/$E$3</f>
        <v>35.2941176470588</v>
      </c>
      <c r="H11" s="17" t="s">
        <v>16</v>
      </c>
      <c r="I11" s="17"/>
    </row>
    <row r="12" customFormat="false" ht="21" hidden="false" customHeight="false" outlineLevel="0" collapsed="false">
      <c r="A12" s="13" t="n">
        <v>51</v>
      </c>
      <c r="B12" s="14" t="s">
        <v>17</v>
      </c>
      <c r="C12" s="15" t="n">
        <v>35</v>
      </c>
      <c r="D12" s="16" t="n">
        <f aca="false">C12*A12</f>
        <v>1785</v>
      </c>
      <c r="E12" s="16" t="n">
        <f aca="false">D12/$E$3</f>
        <v>105</v>
      </c>
    </row>
    <row r="13" customFormat="false" ht="21" hidden="false" customHeight="false" outlineLevel="0" collapsed="false">
      <c r="A13" s="13" t="n">
        <v>17</v>
      </c>
      <c r="B13" s="14" t="s">
        <v>18</v>
      </c>
      <c r="C13" s="15" t="n">
        <v>175</v>
      </c>
      <c r="D13" s="16" t="n">
        <f aca="false">C13*A13</f>
        <v>2975</v>
      </c>
      <c r="E13" s="16" t="n">
        <f aca="false">D13/$E$3</f>
        <v>175</v>
      </c>
    </row>
    <row r="14" customFormat="false" ht="21" hidden="false" customHeight="false" outlineLevel="0" collapsed="false">
      <c r="A14" s="13" t="n">
        <v>21</v>
      </c>
      <c r="B14" s="14" t="s">
        <v>19</v>
      </c>
      <c r="C14" s="15" t="n">
        <v>100</v>
      </c>
      <c r="D14" s="16" t="n">
        <f aca="false">C14*A14</f>
        <v>2100</v>
      </c>
      <c r="E14" s="16" t="n">
        <f aca="false">D14/$E$3</f>
        <v>123.529411764706</v>
      </c>
    </row>
    <row r="15" customFormat="false" ht="21" hidden="false" customHeight="false" outlineLevel="0" collapsed="false">
      <c r="A15" s="13" t="n">
        <v>1</v>
      </c>
      <c r="B15" s="14" t="s">
        <v>20</v>
      </c>
      <c r="C15" s="15" t="n">
        <v>300</v>
      </c>
      <c r="D15" s="16" t="n">
        <f aca="false">C15*A15</f>
        <v>300</v>
      </c>
      <c r="E15" s="16" t="n">
        <f aca="false">D15/$E$3</f>
        <v>17.6470588235294</v>
      </c>
    </row>
    <row r="16" customFormat="false" ht="21" hidden="false" customHeight="false" outlineLevel="0" collapsed="false">
      <c r="A16" s="13" t="n">
        <v>4</v>
      </c>
      <c r="B16" s="14" t="s">
        <v>21</v>
      </c>
      <c r="C16" s="15" t="n">
        <v>45</v>
      </c>
      <c r="D16" s="16" t="n">
        <f aca="false">C16*A16</f>
        <v>180</v>
      </c>
      <c r="E16" s="16" t="n">
        <f aca="false">D16/$E$3</f>
        <v>10.5882352941176</v>
      </c>
    </row>
    <row r="17" customFormat="false" ht="21.6" hidden="false" customHeight="false" outlineLevel="0" collapsed="false">
      <c r="A17" s="13" t="n">
        <v>1</v>
      </c>
      <c r="B17" s="14" t="s">
        <v>22</v>
      </c>
      <c r="C17" s="18" t="n">
        <v>250</v>
      </c>
      <c r="D17" s="19" t="n">
        <f aca="false">C17*A17</f>
        <v>250</v>
      </c>
      <c r="E17" s="19" t="n">
        <f aca="false">D17/$E$3</f>
        <v>14.7058823529412</v>
      </c>
    </row>
    <row r="18" customFormat="false" ht="21.6" hidden="false" customHeight="false" outlineLevel="0" collapsed="false">
      <c r="A18" s="20"/>
      <c r="B18" s="21" t="s">
        <v>7</v>
      </c>
      <c r="C18" s="22"/>
      <c r="D18" s="22" t="n">
        <f aca="false">SUM(D5:D17)</f>
        <v>33013</v>
      </c>
      <c r="E18" s="23" t="n">
        <f aca="false">SUM(E5:E17)</f>
        <v>1941.94117647059</v>
      </c>
    </row>
    <row r="21" customFormat="false" ht="21" hidden="false" customHeight="false" outlineLevel="0" collapsed="false">
      <c r="B21" s="24" t="s">
        <v>23</v>
      </c>
      <c r="E21" s="25" t="n">
        <v>250</v>
      </c>
    </row>
    <row r="22" customFormat="false" ht="21" hidden="false" customHeight="false" outlineLevel="0" collapsed="false">
      <c r="B22" s="24" t="s">
        <v>24</v>
      </c>
      <c r="E22" s="26" t="n">
        <f aca="false">($E$18-$E$21)/5</f>
        <v>338.388235294118</v>
      </c>
    </row>
    <row r="23" customFormat="false" ht="21" hidden="false" customHeight="false" outlineLevel="0" collapsed="false">
      <c r="B23" s="24" t="s">
        <v>25</v>
      </c>
      <c r="E23" s="26" t="n">
        <f aca="false">($E$18-$E$21)/5</f>
        <v>338.388235294118</v>
      </c>
    </row>
    <row r="24" customFormat="false" ht="21" hidden="false" customHeight="false" outlineLevel="0" collapsed="false">
      <c r="B24" s="24" t="s">
        <v>26</v>
      </c>
      <c r="E24" s="26" t="n">
        <f aca="false">($E$18-$E$21)/5</f>
        <v>338.388235294118</v>
      </c>
    </row>
    <row r="25" customFormat="false" ht="21" hidden="false" customHeight="false" outlineLevel="0" collapsed="false">
      <c r="B25" s="24" t="s">
        <v>27</v>
      </c>
      <c r="E25" s="26" t="n">
        <f aca="false">($E$18-$E$21)/5</f>
        <v>338.388235294118</v>
      </c>
    </row>
    <row r="26" customFormat="false" ht="21" hidden="false" customHeight="false" outlineLevel="0" collapsed="false">
      <c r="B26" s="24" t="s">
        <v>28</v>
      </c>
      <c r="E26" s="26" t="n">
        <f aca="false">($E$18-$E$21)/5</f>
        <v>338.388235294118</v>
      </c>
    </row>
    <row r="27" customFormat="false" ht="21" hidden="false" customHeight="false" outlineLevel="0" collapsed="false">
      <c r="B27" s="24" t="s">
        <v>7</v>
      </c>
      <c r="E27" s="26" t="n">
        <f aca="false">SUM(E21:E26)</f>
        <v>1941.94117647059</v>
      </c>
    </row>
    <row r="29" customFormat="false" ht="31.5" hidden="false" customHeight="true" outlineLevel="0" collapsed="false">
      <c r="A29" s="27" t="s">
        <v>29</v>
      </c>
      <c r="B29" s="27"/>
      <c r="C29" s="27"/>
      <c r="D29" s="27"/>
      <c r="E29" s="27"/>
    </row>
    <row r="30" customFormat="false" ht="31.5" hidden="false" customHeight="true" outlineLevel="0" collapsed="false">
      <c r="A30" s="28"/>
      <c r="B30" s="28"/>
      <c r="C30" s="29"/>
      <c r="D30" s="29"/>
      <c r="E30" s="29"/>
    </row>
    <row r="31" customFormat="false" ht="26.25" hidden="false" customHeight="true" outlineLevel="0" collapsed="false">
      <c r="A31" s="27" t="s">
        <v>30</v>
      </c>
      <c r="B31" s="27"/>
      <c r="C31" s="27"/>
      <c r="D31" s="27"/>
      <c r="E31" s="27"/>
    </row>
    <row r="32" customFormat="false" ht="26.25" hidden="false" customHeight="true" outlineLevel="0" collapsed="false">
      <c r="A32" s="28"/>
      <c r="B32" s="28"/>
      <c r="C32" s="29"/>
      <c r="D32" s="29"/>
      <c r="E32" s="29"/>
    </row>
    <row r="33" customFormat="false" ht="30" hidden="false" customHeight="true" outlineLevel="0" collapsed="false">
      <c r="A33" s="27" t="s">
        <v>31</v>
      </c>
      <c r="B33" s="27"/>
      <c r="C33" s="27"/>
      <c r="D33" s="27"/>
      <c r="E33" s="27"/>
    </row>
    <row r="34" customFormat="false" ht="30" hidden="false" customHeight="true" outlineLevel="0" collapsed="false">
      <c r="A34" s="28"/>
      <c r="B34" s="28"/>
      <c r="C34" s="29"/>
      <c r="D34" s="29"/>
      <c r="E34" s="29"/>
    </row>
    <row r="35" customFormat="false" ht="14.4" hidden="false" customHeight="true" outlineLevel="0" collapsed="false">
      <c r="A35" s="30" t="s">
        <v>32</v>
      </c>
      <c r="B35" s="30"/>
      <c r="C35" s="30"/>
      <c r="D35" s="30"/>
      <c r="E35" s="30"/>
    </row>
  </sheetData>
  <mergeCells count="7">
    <mergeCell ref="A1:E1"/>
    <mergeCell ref="A2:E2"/>
    <mergeCell ref="H11:I11"/>
    <mergeCell ref="A29:E29"/>
    <mergeCell ref="A31:E31"/>
    <mergeCell ref="A33:E33"/>
    <mergeCell ref="A35:E35"/>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1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RowHeight="14.4" outlineLevelRow="0" outlineLevelCol="0"/>
  <cols>
    <col collapsed="false" customWidth="true" hidden="false" outlineLevel="0" max="1" min="1" style="0" width="22.01"/>
    <col collapsed="false" customWidth="true" hidden="false" outlineLevel="0" max="2" min="2" style="31" width="13.89"/>
    <col collapsed="false" customWidth="true" hidden="false" outlineLevel="0" max="3" min="3" style="32" width="15.34"/>
    <col collapsed="false" customWidth="true" hidden="false" outlineLevel="0" max="4" min="4" style="1" width="17.67"/>
    <col collapsed="false" customWidth="true" hidden="false" outlineLevel="0" max="1025" min="5" style="0" width="8.67"/>
  </cols>
  <sheetData>
    <row r="1" customFormat="false" ht="15" hidden="false" customHeight="false" outlineLevel="0" collapsed="false">
      <c r="A1" s="32" t="s">
        <v>33</v>
      </c>
    </row>
    <row r="2" customFormat="false" ht="18.6" hidden="false" customHeight="false" outlineLevel="0" collapsed="false">
      <c r="A2" s="33" t="s">
        <v>34</v>
      </c>
      <c r="B2" s="34" t="s">
        <v>35</v>
      </c>
      <c r="C2" s="35" t="s">
        <v>36</v>
      </c>
      <c r="D2" s="36" t="s">
        <v>37</v>
      </c>
      <c r="E2" s="0" t="s">
        <v>38</v>
      </c>
    </row>
    <row r="3" customFormat="false" ht="14.4" hidden="false" customHeight="false" outlineLevel="0" collapsed="false">
      <c r="A3" s="37" t="s">
        <v>39</v>
      </c>
      <c r="B3" s="38" t="n">
        <v>42831</v>
      </c>
      <c r="C3" s="39" t="n">
        <v>1001</v>
      </c>
      <c r="D3" s="40" t="n">
        <v>250</v>
      </c>
    </row>
    <row r="4" customFormat="false" ht="14.4" hidden="false" customHeight="false" outlineLevel="0" collapsed="false">
      <c r="A4" s="37" t="s">
        <v>40</v>
      </c>
      <c r="B4" s="38"/>
      <c r="C4" s="41"/>
      <c r="D4" s="40"/>
    </row>
    <row r="5" customFormat="false" ht="14.4" hidden="false" customHeight="false" outlineLevel="0" collapsed="false">
      <c r="A5" s="37" t="s">
        <v>41</v>
      </c>
      <c r="B5" s="38"/>
      <c r="C5" s="39"/>
      <c r="D5" s="40"/>
    </row>
    <row r="6" customFormat="false" ht="14.4" hidden="false" customHeight="false" outlineLevel="0" collapsed="false">
      <c r="A6" s="37" t="s">
        <v>42</v>
      </c>
      <c r="B6" s="38"/>
      <c r="C6" s="39"/>
      <c r="D6" s="40"/>
    </row>
    <row r="7" customFormat="false" ht="15" hidden="false" customHeight="false" outlineLevel="0" collapsed="false">
      <c r="A7" s="37" t="s">
        <v>43</v>
      </c>
      <c r="B7" s="38"/>
      <c r="C7" s="39"/>
      <c r="D7" s="40"/>
    </row>
    <row r="8" customFormat="false" ht="15" hidden="false" customHeight="false" outlineLevel="0" collapsed="false">
      <c r="A8" s="42" t="s">
        <v>44</v>
      </c>
      <c r="B8" s="43"/>
      <c r="C8" s="44"/>
      <c r="D8" s="45" t="n">
        <f aca="false">Budget!$E$18-SUM(D3:D7)</f>
        <v>1691.94117647059</v>
      </c>
    </row>
    <row r="9" customFormat="false" ht="18.6" hidden="false" customHeight="false" outlineLevel="0" collapsed="false">
      <c r="A9" s="46" t="s">
        <v>45</v>
      </c>
      <c r="B9" s="34" t="s">
        <v>35</v>
      </c>
      <c r="C9" s="35" t="s">
        <v>36</v>
      </c>
      <c r="D9" s="36" t="s">
        <v>37</v>
      </c>
    </row>
    <row r="10" customFormat="false" ht="14.4" hidden="false" customHeight="false" outlineLevel="0" collapsed="false">
      <c r="A10" s="37" t="s">
        <v>39</v>
      </c>
      <c r="B10" s="47" t="s">
        <v>38</v>
      </c>
      <c r="C10" s="48"/>
      <c r="D10" s="49"/>
    </row>
    <row r="11" customFormat="false" ht="14.4" hidden="false" customHeight="false" outlineLevel="0" collapsed="false">
      <c r="A11" s="37" t="s">
        <v>40</v>
      </c>
      <c r="B11" s="47"/>
      <c r="C11" s="48"/>
      <c r="D11" s="49"/>
    </row>
    <row r="12" customFormat="false" ht="14.4" hidden="false" customHeight="false" outlineLevel="0" collapsed="false">
      <c r="A12" s="37" t="s">
        <v>41</v>
      </c>
      <c r="B12" s="47"/>
      <c r="C12" s="48"/>
      <c r="D12" s="49"/>
    </row>
    <row r="13" customFormat="false" ht="14.4" hidden="false" customHeight="false" outlineLevel="0" collapsed="false">
      <c r="A13" s="37" t="s">
        <v>42</v>
      </c>
      <c r="B13" s="47"/>
      <c r="C13" s="48"/>
      <c r="D13" s="49"/>
    </row>
    <row r="14" customFormat="false" ht="15" hidden="false" customHeight="false" outlineLevel="0" collapsed="false">
      <c r="A14" s="37" t="s">
        <v>43</v>
      </c>
      <c r="B14" s="47"/>
      <c r="C14" s="48"/>
      <c r="D14" s="49"/>
    </row>
    <row r="15" customFormat="false" ht="15" hidden="false" customHeight="false" outlineLevel="0" collapsed="false">
      <c r="A15" s="42" t="s">
        <v>46</v>
      </c>
      <c r="B15" s="43"/>
      <c r="C15" s="44"/>
      <c r="D15" s="45" t="n">
        <f aca="false">Budget!$E$18-SUM(D10:D14)</f>
        <v>1941.94117647059</v>
      </c>
    </row>
    <row r="16" customFormat="false" ht="18.6" hidden="false" customHeight="false" outlineLevel="0" collapsed="false">
      <c r="A16" s="46" t="s">
        <v>47</v>
      </c>
      <c r="B16" s="34" t="s">
        <v>35</v>
      </c>
      <c r="C16" s="35" t="s">
        <v>36</v>
      </c>
      <c r="D16" s="36" t="s">
        <v>37</v>
      </c>
    </row>
    <row r="17" customFormat="false" ht="14.4" hidden="false" customHeight="false" outlineLevel="0" collapsed="false">
      <c r="A17" s="37" t="s">
        <v>39</v>
      </c>
      <c r="B17" s="47" t="s">
        <v>38</v>
      </c>
      <c r="C17" s="48"/>
      <c r="D17" s="49"/>
    </row>
    <row r="18" customFormat="false" ht="14.4" hidden="false" customHeight="false" outlineLevel="0" collapsed="false">
      <c r="A18" s="37" t="s">
        <v>40</v>
      </c>
      <c r="B18" s="47"/>
      <c r="C18" s="48"/>
      <c r="D18" s="49"/>
    </row>
    <row r="19" customFormat="false" ht="14.4" hidden="false" customHeight="false" outlineLevel="0" collapsed="false">
      <c r="A19" s="37" t="s">
        <v>41</v>
      </c>
      <c r="B19" s="47"/>
      <c r="C19" s="48"/>
      <c r="D19" s="49"/>
    </row>
    <row r="20" customFormat="false" ht="14.4" hidden="false" customHeight="false" outlineLevel="0" collapsed="false">
      <c r="A20" s="37" t="s">
        <v>42</v>
      </c>
      <c r="B20" s="47"/>
      <c r="C20" s="48"/>
      <c r="D20" s="49"/>
    </row>
    <row r="21" customFormat="false" ht="15" hidden="false" customHeight="false" outlineLevel="0" collapsed="false">
      <c r="A21" s="37" t="s">
        <v>43</v>
      </c>
      <c r="B21" s="47"/>
      <c r="C21" s="48"/>
      <c r="D21" s="49"/>
    </row>
    <row r="22" customFormat="false" ht="15" hidden="false" customHeight="false" outlineLevel="0" collapsed="false">
      <c r="A22" s="42" t="s">
        <v>46</v>
      </c>
      <c r="B22" s="43"/>
      <c r="C22" s="44"/>
      <c r="D22" s="45" t="n">
        <f aca="false">Budget!$E$18-SUM(D17:D21)</f>
        <v>1941.94117647059</v>
      </c>
    </row>
    <row r="23" customFormat="false" ht="18.6" hidden="false" customHeight="false" outlineLevel="0" collapsed="false">
      <c r="A23" s="46" t="s">
        <v>48</v>
      </c>
      <c r="B23" s="34" t="s">
        <v>35</v>
      </c>
      <c r="C23" s="35" t="s">
        <v>36</v>
      </c>
      <c r="D23" s="36" t="s">
        <v>37</v>
      </c>
    </row>
    <row r="24" customFormat="false" ht="14.4" hidden="false" customHeight="false" outlineLevel="0" collapsed="false">
      <c r="A24" s="37" t="s">
        <v>39</v>
      </c>
      <c r="B24" s="47" t="s">
        <v>38</v>
      </c>
      <c r="C24" s="48"/>
      <c r="D24" s="49"/>
    </row>
    <row r="25" customFormat="false" ht="14.4" hidden="false" customHeight="false" outlineLevel="0" collapsed="false">
      <c r="A25" s="37" t="s">
        <v>40</v>
      </c>
      <c r="B25" s="47"/>
      <c r="C25" s="48"/>
      <c r="D25" s="49"/>
    </row>
    <row r="26" customFormat="false" ht="14.4" hidden="false" customHeight="false" outlineLevel="0" collapsed="false">
      <c r="A26" s="37" t="s">
        <v>41</v>
      </c>
      <c r="B26" s="47"/>
      <c r="C26" s="48"/>
      <c r="D26" s="49"/>
    </row>
    <row r="27" customFormat="false" ht="14.4" hidden="false" customHeight="false" outlineLevel="0" collapsed="false">
      <c r="A27" s="37" t="s">
        <v>42</v>
      </c>
      <c r="B27" s="47"/>
      <c r="C27" s="48"/>
      <c r="D27" s="49"/>
    </row>
    <row r="28" customFormat="false" ht="15" hidden="false" customHeight="false" outlineLevel="0" collapsed="false">
      <c r="A28" s="37" t="s">
        <v>43</v>
      </c>
      <c r="B28" s="47"/>
      <c r="C28" s="48"/>
      <c r="D28" s="49"/>
    </row>
    <row r="29" customFormat="false" ht="15" hidden="false" customHeight="false" outlineLevel="0" collapsed="false">
      <c r="A29" s="42" t="s">
        <v>46</v>
      </c>
      <c r="B29" s="43"/>
      <c r="C29" s="44"/>
      <c r="D29" s="45" t="n">
        <f aca="false">Budget!$E$18-SUM(D24:D28)</f>
        <v>1941.94117647059</v>
      </c>
    </row>
    <row r="30" customFormat="false" ht="18.6" hidden="false" customHeight="false" outlineLevel="0" collapsed="false">
      <c r="A30" s="46" t="s">
        <v>49</v>
      </c>
      <c r="B30" s="34" t="s">
        <v>35</v>
      </c>
      <c r="C30" s="35" t="s">
        <v>36</v>
      </c>
      <c r="D30" s="36" t="s">
        <v>37</v>
      </c>
    </row>
    <row r="31" customFormat="false" ht="14.4" hidden="false" customHeight="false" outlineLevel="0" collapsed="false">
      <c r="A31" s="37" t="s">
        <v>39</v>
      </c>
      <c r="B31" s="47" t="s">
        <v>38</v>
      </c>
      <c r="C31" s="48"/>
      <c r="D31" s="49"/>
    </row>
    <row r="32" customFormat="false" ht="14.4" hidden="false" customHeight="false" outlineLevel="0" collapsed="false">
      <c r="A32" s="37" t="s">
        <v>40</v>
      </c>
      <c r="B32" s="47"/>
      <c r="C32" s="48"/>
      <c r="D32" s="49"/>
    </row>
    <row r="33" customFormat="false" ht="14.4" hidden="false" customHeight="false" outlineLevel="0" collapsed="false">
      <c r="A33" s="37" t="s">
        <v>41</v>
      </c>
      <c r="B33" s="47"/>
      <c r="C33" s="48"/>
      <c r="D33" s="49"/>
    </row>
    <row r="34" customFormat="false" ht="14.4" hidden="false" customHeight="false" outlineLevel="0" collapsed="false">
      <c r="A34" s="37" t="s">
        <v>42</v>
      </c>
      <c r="B34" s="47"/>
      <c r="C34" s="48"/>
      <c r="D34" s="49"/>
    </row>
    <row r="35" customFormat="false" ht="15" hidden="false" customHeight="false" outlineLevel="0" collapsed="false">
      <c r="A35" s="37" t="s">
        <v>43</v>
      </c>
      <c r="B35" s="47"/>
      <c r="C35" s="48"/>
      <c r="D35" s="49"/>
    </row>
    <row r="36" customFormat="false" ht="15" hidden="false" customHeight="false" outlineLevel="0" collapsed="false">
      <c r="A36" s="42" t="s">
        <v>46</v>
      </c>
      <c r="B36" s="43"/>
      <c r="C36" s="44"/>
      <c r="D36" s="45" t="n">
        <f aca="false">Budget!$E$18-SUM(D31:D35)</f>
        <v>1941.94117647059</v>
      </c>
    </row>
    <row r="37" customFormat="false" ht="18.6" hidden="false" customHeight="false" outlineLevel="0" collapsed="false">
      <c r="A37" s="46" t="s">
        <v>50</v>
      </c>
      <c r="B37" s="34" t="s">
        <v>35</v>
      </c>
      <c r="C37" s="35" t="s">
        <v>36</v>
      </c>
      <c r="D37" s="36" t="s">
        <v>37</v>
      </c>
    </row>
    <row r="38" customFormat="false" ht="14.4" hidden="false" customHeight="false" outlineLevel="0" collapsed="false">
      <c r="A38" s="37" t="s">
        <v>39</v>
      </c>
      <c r="B38" s="47" t="s">
        <v>38</v>
      </c>
      <c r="C38" s="48"/>
      <c r="D38" s="49"/>
    </row>
    <row r="39" customFormat="false" ht="14.4" hidden="false" customHeight="false" outlineLevel="0" collapsed="false">
      <c r="A39" s="37" t="s">
        <v>40</v>
      </c>
      <c r="B39" s="47"/>
      <c r="C39" s="48"/>
      <c r="D39" s="49"/>
    </row>
    <row r="40" customFormat="false" ht="14.4" hidden="false" customHeight="false" outlineLevel="0" collapsed="false">
      <c r="A40" s="37" t="s">
        <v>41</v>
      </c>
      <c r="B40" s="47"/>
      <c r="C40" s="48"/>
      <c r="D40" s="49"/>
    </row>
    <row r="41" customFormat="false" ht="14.4" hidden="false" customHeight="false" outlineLevel="0" collapsed="false">
      <c r="A41" s="37" t="s">
        <v>42</v>
      </c>
      <c r="B41" s="47"/>
      <c r="C41" s="48"/>
      <c r="D41" s="49"/>
    </row>
    <row r="42" customFormat="false" ht="15" hidden="false" customHeight="false" outlineLevel="0" collapsed="false">
      <c r="A42" s="37" t="s">
        <v>43</v>
      </c>
      <c r="B42" s="47"/>
      <c r="C42" s="48"/>
      <c r="D42" s="49"/>
    </row>
    <row r="43" customFormat="false" ht="15" hidden="false" customHeight="false" outlineLevel="0" collapsed="false">
      <c r="A43" s="42" t="s">
        <v>46</v>
      </c>
      <c r="B43" s="43"/>
      <c r="C43" s="44"/>
      <c r="D43" s="45" t="n">
        <f aca="false">Budget!$E$18-SUM(D38:D42)</f>
        <v>1941.94117647059</v>
      </c>
    </row>
    <row r="44" customFormat="false" ht="18.6" hidden="false" customHeight="false" outlineLevel="0" collapsed="false">
      <c r="A44" s="46" t="s">
        <v>51</v>
      </c>
      <c r="B44" s="34" t="s">
        <v>35</v>
      </c>
      <c r="C44" s="35" t="s">
        <v>36</v>
      </c>
      <c r="D44" s="36" t="s">
        <v>37</v>
      </c>
    </row>
    <row r="45" customFormat="false" ht="14.4" hidden="false" customHeight="false" outlineLevel="0" collapsed="false">
      <c r="A45" s="37" t="s">
        <v>39</v>
      </c>
      <c r="B45" s="47" t="s">
        <v>38</v>
      </c>
      <c r="C45" s="48"/>
      <c r="D45" s="49"/>
    </row>
    <row r="46" customFormat="false" ht="14.4" hidden="false" customHeight="false" outlineLevel="0" collapsed="false">
      <c r="A46" s="37" t="s">
        <v>40</v>
      </c>
      <c r="B46" s="47"/>
      <c r="C46" s="48"/>
      <c r="D46" s="49"/>
    </row>
    <row r="47" customFormat="false" ht="14.4" hidden="false" customHeight="false" outlineLevel="0" collapsed="false">
      <c r="A47" s="37" t="s">
        <v>41</v>
      </c>
      <c r="B47" s="47"/>
      <c r="C47" s="48"/>
      <c r="D47" s="49"/>
    </row>
    <row r="48" customFormat="false" ht="14.4" hidden="false" customHeight="false" outlineLevel="0" collapsed="false">
      <c r="A48" s="37" t="s">
        <v>42</v>
      </c>
      <c r="B48" s="47"/>
      <c r="C48" s="48"/>
      <c r="D48" s="49"/>
    </row>
    <row r="49" customFormat="false" ht="15" hidden="false" customHeight="false" outlineLevel="0" collapsed="false">
      <c r="A49" s="37" t="s">
        <v>43</v>
      </c>
      <c r="B49" s="47"/>
      <c r="C49" s="48"/>
      <c r="D49" s="49"/>
    </row>
    <row r="50" customFormat="false" ht="15" hidden="false" customHeight="false" outlineLevel="0" collapsed="false">
      <c r="A50" s="42" t="s">
        <v>46</v>
      </c>
      <c r="B50" s="43"/>
      <c r="C50" s="44"/>
      <c r="D50" s="45" t="n">
        <f aca="false">Budget!$E$18-SUM(D45:D49)</f>
        <v>1941.94117647059</v>
      </c>
    </row>
    <row r="51" customFormat="false" ht="18.6" hidden="false" customHeight="false" outlineLevel="0" collapsed="false">
      <c r="A51" s="46" t="s">
        <v>52</v>
      </c>
      <c r="B51" s="34" t="s">
        <v>35</v>
      </c>
      <c r="C51" s="35" t="s">
        <v>36</v>
      </c>
      <c r="D51" s="36" t="s">
        <v>37</v>
      </c>
    </row>
    <row r="52" customFormat="false" ht="14.4" hidden="false" customHeight="false" outlineLevel="0" collapsed="false">
      <c r="A52" s="37" t="s">
        <v>39</v>
      </c>
      <c r="B52" s="47" t="s">
        <v>38</v>
      </c>
      <c r="C52" s="48"/>
      <c r="D52" s="49"/>
    </row>
    <row r="53" customFormat="false" ht="14.4" hidden="false" customHeight="false" outlineLevel="0" collapsed="false">
      <c r="A53" s="37" t="s">
        <v>40</v>
      </c>
      <c r="B53" s="47"/>
      <c r="C53" s="48"/>
      <c r="D53" s="49"/>
    </row>
    <row r="54" customFormat="false" ht="14.4" hidden="false" customHeight="false" outlineLevel="0" collapsed="false">
      <c r="A54" s="37" t="s">
        <v>41</v>
      </c>
      <c r="B54" s="47"/>
      <c r="C54" s="48"/>
      <c r="D54" s="49"/>
    </row>
    <row r="55" customFormat="false" ht="14.4" hidden="false" customHeight="false" outlineLevel="0" collapsed="false">
      <c r="A55" s="37" t="s">
        <v>42</v>
      </c>
      <c r="B55" s="47"/>
      <c r="C55" s="48"/>
      <c r="D55" s="49"/>
    </row>
    <row r="56" customFormat="false" ht="15" hidden="false" customHeight="false" outlineLevel="0" collapsed="false">
      <c r="A56" s="37" t="s">
        <v>43</v>
      </c>
      <c r="B56" s="47"/>
      <c r="C56" s="48"/>
      <c r="D56" s="49"/>
    </row>
    <row r="57" customFormat="false" ht="15" hidden="false" customHeight="false" outlineLevel="0" collapsed="false">
      <c r="A57" s="42" t="s">
        <v>46</v>
      </c>
      <c r="B57" s="43"/>
      <c r="C57" s="44"/>
      <c r="D57" s="45" t="n">
        <f aca="false">Budget!$E$18-SUM(D52:D56)</f>
        <v>1941.94117647059</v>
      </c>
    </row>
    <row r="58" customFormat="false" ht="18.6" hidden="false" customHeight="false" outlineLevel="0" collapsed="false">
      <c r="A58" s="46" t="s">
        <v>53</v>
      </c>
      <c r="B58" s="34" t="s">
        <v>35</v>
      </c>
      <c r="C58" s="35" t="s">
        <v>36</v>
      </c>
      <c r="D58" s="36" t="s">
        <v>37</v>
      </c>
    </row>
    <row r="59" customFormat="false" ht="14.4" hidden="false" customHeight="false" outlineLevel="0" collapsed="false">
      <c r="A59" s="37" t="s">
        <v>39</v>
      </c>
      <c r="B59" s="47" t="s">
        <v>38</v>
      </c>
      <c r="C59" s="48"/>
      <c r="D59" s="49"/>
    </row>
    <row r="60" customFormat="false" ht="14.4" hidden="false" customHeight="false" outlineLevel="0" collapsed="false">
      <c r="A60" s="37" t="s">
        <v>40</v>
      </c>
      <c r="B60" s="47"/>
      <c r="C60" s="48"/>
      <c r="D60" s="49"/>
    </row>
    <row r="61" customFormat="false" ht="14.4" hidden="false" customHeight="false" outlineLevel="0" collapsed="false">
      <c r="A61" s="37" t="s">
        <v>41</v>
      </c>
      <c r="B61" s="47"/>
      <c r="C61" s="48"/>
      <c r="D61" s="49"/>
    </row>
    <row r="62" customFormat="false" ht="14.4" hidden="false" customHeight="false" outlineLevel="0" collapsed="false">
      <c r="A62" s="37" t="s">
        <v>42</v>
      </c>
      <c r="B62" s="47"/>
      <c r="C62" s="48"/>
      <c r="D62" s="49"/>
    </row>
    <row r="63" customFormat="false" ht="15" hidden="false" customHeight="false" outlineLevel="0" collapsed="false">
      <c r="A63" s="37" t="s">
        <v>43</v>
      </c>
      <c r="B63" s="47"/>
      <c r="C63" s="48"/>
      <c r="D63" s="49"/>
    </row>
    <row r="64" customFormat="false" ht="15" hidden="false" customHeight="false" outlineLevel="0" collapsed="false">
      <c r="A64" s="42" t="s">
        <v>46</v>
      </c>
      <c r="B64" s="43"/>
      <c r="C64" s="44"/>
      <c r="D64" s="45" t="n">
        <f aca="false">Budget!$E$18-SUM(D59:D63)</f>
        <v>1941.94117647059</v>
      </c>
    </row>
    <row r="65" customFormat="false" ht="18.6" hidden="false" customHeight="false" outlineLevel="0" collapsed="false">
      <c r="A65" s="46" t="s">
        <v>54</v>
      </c>
      <c r="B65" s="34" t="s">
        <v>35</v>
      </c>
      <c r="C65" s="35" t="s">
        <v>36</v>
      </c>
      <c r="D65" s="36" t="s">
        <v>37</v>
      </c>
    </row>
    <row r="66" customFormat="false" ht="14.4" hidden="false" customHeight="false" outlineLevel="0" collapsed="false">
      <c r="A66" s="37" t="s">
        <v>39</v>
      </c>
      <c r="B66" s="47" t="s">
        <v>38</v>
      </c>
      <c r="C66" s="48"/>
      <c r="D66" s="49"/>
    </row>
    <row r="67" customFormat="false" ht="14.4" hidden="false" customHeight="false" outlineLevel="0" collapsed="false">
      <c r="A67" s="37" t="s">
        <v>40</v>
      </c>
      <c r="B67" s="47"/>
      <c r="C67" s="48"/>
      <c r="D67" s="49"/>
    </row>
    <row r="68" customFormat="false" ht="14.4" hidden="false" customHeight="false" outlineLevel="0" collapsed="false">
      <c r="A68" s="37" t="s">
        <v>41</v>
      </c>
      <c r="B68" s="47"/>
      <c r="C68" s="48"/>
      <c r="D68" s="49"/>
    </row>
    <row r="69" customFormat="false" ht="14.4" hidden="false" customHeight="false" outlineLevel="0" collapsed="false">
      <c r="A69" s="37" t="s">
        <v>42</v>
      </c>
      <c r="B69" s="47"/>
      <c r="C69" s="48"/>
      <c r="D69" s="49"/>
    </row>
    <row r="70" customFormat="false" ht="15" hidden="false" customHeight="false" outlineLevel="0" collapsed="false">
      <c r="A70" s="37" t="s">
        <v>43</v>
      </c>
      <c r="B70" s="47"/>
      <c r="C70" s="48"/>
      <c r="D70" s="49"/>
    </row>
    <row r="71" customFormat="false" ht="15" hidden="false" customHeight="false" outlineLevel="0" collapsed="false">
      <c r="A71" s="42" t="s">
        <v>46</v>
      </c>
      <c r="B71" s="43"/>
      <c r="C71" s="44"/>
      <c r="D71" s="45" t="n">
        <f aca="false">Budget!$E$18-SUM(D66:D70)</f>
        <v>1941.94117647059</v>
      </c>
    </row>
    <row r="72" customFormat="false" ht="18.6" hidden="false" customHeight="false" outlineLevel="0" collapsed="false">
      <c r="A72" s="46" t="s">
        <v>55</v>
      </c>
      <c r="B72" s="34" t="s">
        <v>35</v>
      </c>
      <c r="C72" s="35" t="s">
        <v>36</v>
      </c>
      <c r="D72" s="36" t="s">
        <v>37</v>
      </c>
    </row>
    <row r="73" customFormat="false" ht="14.4" hidden="false" customHeight="false" outlineLevel="0" collapsed="false">
      <c r="A73" s="37" t="s">
        <v>39</v>
      </c>
      <c r="B73" s="47" t="s">
        <v>38</v>
      </c>
      <c r="C73" s="48"/>
      <c r="D73" s="49"/>
    </row>
    <row r="74" customFormat="false" ht="14.4" hidden="false" customHeight="false" outlineLevel="0" collapsed="false">
      <c r="A74" s="37" t="s">
        <v>40</v>
      </c>
      <c r="B74" s="47"/>
      <c r="C74" s="48"/>
      <c r="D74" s="49"/>
    </row>
    <row r="75" customFormat="false" ht="14.4" hidden="false" customHeight="false" outlineLevel="0" collapsed="false">
      <c r="A75" s="37" t="s">
        <v>41</v>
      </c>
      <c r="B75" s="47"/>
      <c r="C75" s="48"/>
      <c r="D75" s="49"/>
    </row>
    <row r="76" customFormat="false" ht="14.4" hidden="false" customHeight="false" outlineLevel="0" collapsed="false">
      <c r="A76" s="37" t="s">
        <v>42</v>
      </c>
      <c r="B76" s="47"/>
      <c r="C76" s="48"/>
      <c r="D76" s="49"/>
    </row>
    <row r="77" customFormat="false" ht="15" hidden="false" customHeight="false" outlineLevel="0" collapsed="false">
      <c r="A77" s="37" t="s">
        <v>43</v>
      </c>
      <c r="B77" s="47"/>
      <c r="C77" s="48"/>
      <c r="D77" s="49"/>
    </row>
    <row r="78" customFormat="false" ht="15" hidden="false" customHeight="false" outlineLevel="0" collapsed="false">
      <c r="A78" s="42" t="s">
        <v>46</v>
      </c>
      <c r="B78" s="43"/>
      <c r="C78" s="44"/>
      <c r="D78" s="45" t="n">
        <f aca="false">Budget!$E$18-SUM(D73:D77)</f>
        <v>1941.94117647059</v>
      </c>
    </row>
    <row r="79" customFormat="false" ht="18.6" hidden="false" customHeight="false" outlineLevel="0" collapsed="false">
      <c r="A79" s="46" t="s">
        <v>56</v>
      </c>
      <c r="B79" s="34" t="s">
        <v>35</v>
      </c>
      <c r="C79" s="35" t="s">
        <v>36</v>
      </c>
      <c r="D79" s="36" t="s">
        <v>37</v>
      </c>
    </row>
    <row r="80" customFormat="false" ht="14.4" hidden="false" customHeight="false" outlineLevel="0" collapsed="false">
      <c r="A80" s="37" t="s">
        <v>39</v>
      </c>
      <c r="B80" s="47" t="s">
        <v>38</v>
      </c>
      <c r="C80" s="48"/>
      <c r="D80" s="49"/>
    </row>
    <row r="81" customFormat="false" ht="14.4" hidden="false" customHeight="false" outlineLevel="0" collapsed="false">
      <c r="A81" s="37" t="s">
        <v>40</v>
      </c>
      <c r="B81" s="47"/>
      <c r="C81" s="48"/>
      <c r="D81" s="49"/>
    </row>
    <row r="82" customFormat="false" ht="14.4" hidden="false" customHeight="false" outlineLevel="0" collapsed="false">
      <c r="A82" s="37" t="s">
        <v>41</v>
      </c>
      <c r="B82" s="47"/>
      <c r="C82" s="48"/>
      <c r="D82" s="49"/>
    </row>
    <row r="83" customFormat="false" ht="14.4" hidden="false" customHeight="false" outlineLevel="0" collapsed="false">
      <c r="A83" s="37" t="s">
        <v>42</v>
      </c>
      <c r="B83" s="47"/>
      <c r="C83" s="48"/>
      <c r="D83" s="49"/>
    </row>
    <row r="84" customFormat="false" ht="15" hidden="false" customHeight="false" outlineLevel="0" collapsed="false">
      <c r="A84" s="37" t="s">
        <v>43</v>
      </c>
      <c r="B84" s="47"/>
      <c r="C84" s="48"/>
      <c r="D84" s="49"/>
    </row>
    <row r="85" customFormat="false" ht="15" hidden="false" customHeight="false" outlineLevel="0" collapsed="false">
      <c r="A85" s="42" t="s">
        <v>46</v>
      </c>
      <c r="B85" s="43"/>
      <c r="C85" s="44"/>
      <c r="D85" s="45" t="n">
        <f aca="false">Budget!$E$18-SUM(D80:D84)</f>
        <v>1941.94117647059</v>
      </c>
    </row>
    <row r="86" customFormat="false" ht="18.6" hidden="false" customHeight="false" outlineLevel="0" collapsed="false">
      <c r="A86" s="46" t="s">
        <v>57</v>
      </c>
      <c r="B86" s="34" t="s">
        <v>35</v>
      </c>
      <c r="C86" s="35" t="s">
        <v>36</v>
      </c>
      <c r="D86" s="36" t="s">
        <v>37</v>
      </c>
    </row>
    <row r="87" customFormat="false" ht="14.4" hidden="false" customHeight="false" outlineLevel="0" collapsed="false">
      <c r="A87" s="37" t="s">
        <v>39</v>
      </c>
      <c r="B87" s="47" t="s">
        <v>38</v>
      </c>
      <c r="C87" s="48"/>
      <c r="D87" s="49"/>
    </row>
    <row r="88" customFormat="false" ht="14.4" hidden="false" customHeight="false" outlineLevel="0" collapsed="false">
      <c r="A88" s="37" t="s">
        <v>40</v>
      </c>
      <c r="B88" s="47"/>
      <c r="C88" s="48"/>
      <c r="D88" s="49"/>
    </row>
    <row r="89" customFormat="false" ht="14.4" hidden="false" customHeight="false" outlineLevel="0" collapsed="false">
      <c r="A89" s="37" t="s">
        <v>41</v>
      </c>
      <c r="B89" s="47"/>
      <c r="C89" s="48"/>
      <c r="D89" s="49"/>
    </row>
    <row r="90" customFormat="false" ht="14.4" hidden="false" customHeight="false" outlineLevel="0" collapsed="false">
      <c r="A90" s="37" t="s">
        <v>42</v>
      </c>
      <c r="B90" s="47"/>
      <c r="C90" s="48"/>
      <c r="D90" s="49"/>
    </row>
    <row r="91" customFormat="false" ht="15" hidden="false" customHeight="false" outlineLevel="0" collapsed="false">
      <c r="A91" s="37" t="s">
        <v>43</v>
      </c>
      <c r="B91" s="47"/>
      <c r="C91" s="48"/>
      <c r="D91" s="49"/>
    </row>
    <row r="92" customFormat="false" ht="15" hidden="false" customHeight="false" outlineLevel="0" collapsed="false">
      <c r="A92" s="42" t="s">
        <v>46</v>
      </c>
      <c r="B92" s="43"/>
      <c r="C92" s="44"/>
      <c r="D92" s="45" t="n">
        <f aca="false">Budget!$E$18-SUM(D87:D91)</f>
        <v>1941.94117647059</v>
      </c>
    </row>
    <row r="93" customFormat="false" ht="18.6" hidden="false" customHeight="false" outlineLevel="0" collapsed="false">
      <c r="A93" s="46" t="s">
        <v>58</v>
      </c>
      <c r="B93" s="34" t="s">
        <v>35</v>
      </c>
      <c r="C93" s="35" t="s">
        <v>36</v>
      </c>
      <c r="D93" s="36" t="s">
        <v>37</v>
      </c>
    </row>
    <row r="94" customFormat="false" ht="14.4" hidden="false" customHeight="false" outlineLevel="0" collapsed="false">
      <c r="A94" s="37" t="s">
        <v>39</v>
      </c>
      <c r="B94" s="47" t="s">
        <v>38</v>
      </c>
      <c r="C94" s="48"/>
      <c r="D94" s="49"/>
    </row>
    <row r="95" customFormat="false" ht="14.4" hidden="false" customHeight="false" outlineLevel="0" collapsed="false">
      <c r="A95" s="37" t="s">
        <v>40</v>
      </c>
      <c r="B95" s="47"/>
      <c r="C95" s="48"/>
      <c r="D95" s="49"/>
    </row>
    <row r="96" customFormat="false" ht="14.4" hidden="false" customHeight="false" outlineLevel="0" collapsed="false">
      <c r="A96" s="37" t="s">
        <v>41</v>
      </c>
      <c r="B96" s="47"/>
      <c r="C96" s="48"/>
      <c r="D96" s="49"/>
    </row>
    <row r="97" customFormat="false" ht="14.4" hidden="false" customHeight="false" outlineLevel="0" collapsed="false">
      <c r="A97" s="37" t="s">
        <v>42</v>
      </c>
      <c r="B97" s="47"/>
      <c r="C97" s="48"/>
      <c r="D97" s="49"/>
    </row>
    <row r="98" customFormat="false" ht="15" hidden="false" customHeight="false" outlineLevel="0" collapsed="false">
      <c r="A98" s="37" t="s">
        <v>43</v>
      </c>
      <c r="B98" s="47"/>
      <c r="C98" s="48"/>
      <c r="D98" s="49"/>
    </row>
    <row r="99" customFormat="false" ht="15" hidden="false" customHeight="false" outlineLevel="0" collapsed="false">
      <c r="A99" s="42" t="s">
        <v>46</v>
      </c>
      <c r="B99" s="43"/>
      <c r="C99" s="44"/>
      <c r="D99" s="45" t="n">
        <f aca="false">Budget!$E$18-SUM(D94:D98)</f>
        <v>1941.94117647059</v>
      </c>
    </row>
    <row r="100" customFormat="false" ht="18.6" hidden="false" customHeight="false" outlineLevel="0" collapsed="false">
      <c r="A100" s="46" t="s">
        <v>59</v>
      </c>
      <c r="B100" s="34" t="s">
        <v>35</v>
      </c>
      <c r="C100" s="35" t="s">
        <v>36</v>
      </c>
      <c r="D100" s="36" t="s">
        <v>37</v>
      </c>
    </row>
    <row r="101" customFormat="false" ht="14.4" hidden="false" customHeight="false" outlineLevel="0" collapsed="false">
      <c r="A101" s="37" t="s">
        <v>39</v>
      </c>
      <c r="B101" s="47" t="s">
        <v>38</v>
      </c>
      <c r="C101" s="48"/>
      <c r="D101" s="49"/>
    </row>
    <row r="102" customFormat="false" ht="14.4" hidden="false" customHeight="false" outlineLevel="0" collapsed="false">
      <c r="A102" s="37" t="s">
        <v>40</v>
      </c>
      <c r="B102" s="47"/>
      <c r="C102" s="48"/>
      <c r="D102" s="49"/>
    </row>
    <row r="103" customFormat="false" ht="14.4" hidden="false" customHeight="false" outlineLevel="0" collapsed="false">
      <c r="A103" s="37" t="s">
        <v>41</v>
      </c>
      <c r="B103" s="47"/>
      <c r="C103" s="48"/>
      <c r="D103" s="49"/>
    </row>
    <row r="104" customFormat="false" ht="14.4" hidden="false" customHeight="false" outlineLevel="0" collapsed="false">
      <c r="A104" s="37" t="s">
        <v>42</v>
      </c>
      <c r="B104" s="47"/>
      <c r="C104" s="48"/>
      <c r="D104" s="49"/>
    </row>
    <row r="105" customFormat="false" ht="15" hidden="false" customHeight="false" outlineLevel="0" collapsed="false">
      <c r="A105" s="37" t="s">
        <v>43</v>
      </c>
      <c r="B105" s="47"/>
      <c r="C105" s="48"/>
      <c r="D105" s="49"/>
    </row>
    <row r="106" customFormat="false" ht="15" hidden="false" customHeight="false" outlineLevel="0" collapsed="false">
      <c r="A106" s="42" t="s">
        <v>46</v>
      </c>
      <c r="B106" s="43"/>
      <c r="C106" s="44"/>
      <c r="D106" s="45" t="n">
        <f aca="false">Budget!$E$18-SUM(D101:D105)</f>
        <v>1941.94117647059</v>
      </c>
    </row>
    <row r="107" customFormat="false" ht="18.6" hidden="false" customHeight="false" outlineLevel="0" collapsed="false">
      <c r="A107" s="46" t="s">
        <v>60</v>
      </c>
      <c r="B107" s="34" t="s">
        <v>35</v>
      </c>
      <c r="C107" s="35" t="s">
        <v>36</v>
      </c>
      <c r="D107" s="36" t="s">
        <v>37</v>
      </c>
    </row>
    <row r="108" customFormat="false" ht="14.4" hidden="false" customHeight="false" outlineLevel="0" collapsed="false">
      <c r="A108" s="37" t="s">
        <v>39</v>
      </c>
      <c r="B108" s="47" t="s">
        <v>38</v>
      </c>
      <c r="C108" s="48"/>
      <c r="D108" s="49"/>
    </row>
    <row r="109" customFormat="false" ht="14.4" hidden="false" customHeight="false" outlineLevel="0" collapsed="false">
      <c r="A109" s="37" t="s">
        <v>40</v>
      </c>
      <c r="B109" s="47"/>
      <c r="C109" s="48"/>
      <c r="D109" s="49"/>
    </row>
    <row r="110" customFormat="false" ht="14.4" hidden="false" customHeight="false" outlineLevel="0" collapsed="false">
      <c r="A110" s="37" t="s">
        <v>41</v>
      </c>
      <c r="B110" s="47"/>
      <c r="C110" s="48"/>
      <c r="D110" s="49"/>
    </row>
    <row r="111" customFormat="false" ht="14.4" hidden="false" customHeight="false" outlineLevel="0" collapsed="false">
      <c r="A111" s="37" t="s">
        <v>42</v>
      </c>
      <c r="B111" s="47"/>
      <c r="C111" s="48"/>
      <c r="D111" s="49"/>
    </row>
    <row r="112" customFormat="false" ht="15" hidden="false" customHeight="false" outlineLevel="0" collapsed="false">
      <c r="A112" s="37" t="s">
        <v>43</v>
      </c>
      <c r="B112" s="47"/>
      <c r="C112" s="48"/>
      <c r="D112" s="49"/>
    </row>
    <row r="113" customFormat="false" ht="15" hidden="false" customHeight="false" outlineLevel="0" collapsed="false">
      <c r="A113" s="42" t="s">
        <v>46</v>
      </c>
      <c r="B113" s="43"/>
      <c r="C113" s="44"/>
      <c r="D113" s="45" t="n">
        <f aca="false">Budget!$E$18-SUM(D108:D112)</f>
        <v>1941.94117647059</v>
      </c>
    </row>
    <row r="114" customFormat="false" ht="18.6" hidden="false" customHeight="false" outlineLevel="0" collapsed="false">
      <c r="A114" s="46" t="s">
        <v>61</v>
      </c>
      <c r="B114" s="34" t="s">
        <v>35</v>
      </c>
      <c r="C114" s="35" t="s">
        <v>36</v>
      </c>
      <c r="D114" s="36" t="s">
        <v>37</v>
      </c>
    </row>
    <row r="115" customFormat="false" ht="14.4" hidden="false" customHeight="false" outlineLevel="0" collapsed="false">
      <c r="A115" s="37" t="s">
        <v>39</v>
      </c>
      <c r="B115" s="47" t="s">
        <v>38</v>
      </c>
      <c r="C115" s="48"/>
      <c r="D115" s="49"/>
    </row>
    <row r="116" customFormat="false" ht="14.4" hidden="false" customHeight="false" outlineLevel="0" collapsed="false">
      <c r="A116" s="37" t="s">
        <v>40</v>
      </c>
      <c r="B116" s="47"/>
      <c r="C116" s="48"/>
      <c r="D116" s="49"/>
    </row>
    <row r="117" customFormat="false" ht="14.4" hidden="false" customHeight="false" outlineLevel="0" collapsed="false">
      <c r="A117" s="37" t="s">
        <v>41</v>
      </c>
      <c r="B117" s="47"/>
      <c r="C117" s="48"/>
      <c r="D117" s="49"/>
    </row>
    <row r="118" customFormat="false" ht="14.4" hidden="false" customHeight="false" outlineLevel="0" collapsed="false">
      <c r="A118" s="37" t="s">
        <v>42</v>
      </c>
      <c r="B118" s="47"/>
      <c r="C118" s="48"/>
      <c r="D118" s="49"/>
    </row>
    <row r="119" customFormat="false" ht="15" hidden="false" customHeight="false" outlineLevel="0" collapsed="false">
      <c r="A119" s="37" t="s">
        <v>43</v>
      </c>
      <c r="B119" s="47"/>
      <c r="C119" s="48"/>
      <c r="D119" s="49"/>
    </row>
    <row r="120" customFormat="false" ht="15" hidden="false" customHeight="false" outlineLevel="0" collapsed="false">
      <c r="A120" s="42" t="s">
        <v>46</v>
      </c>
      <c r="B120" s="43"/>
      <c r="C120" s="44"/>
      <c r="D120" s="45" t="n">
        <f aca="false">Budget!$E$18-SUM(D115:D119)</f>
        <v>1941.94117647059</v>
      </c>
    </row>
    <row r="121" customFormat="false" ht="18.6" hidden="false" customHeight="false" outlineLevel="0" collapsed="false">
      <c r="A121" s="46" t="s">
        <v>62</v>
      </c>
      <c r="B121" s="34" t="s">
        <v>35</v>
      </c>
      <c r="C121" s="35" t="s">
        <v>36</v>
      </c>
      <c r="D121" s="36" t="s">
        <v>37</v>
      </c>
    </row>
    <row r="122" customFormat="false" ht="14.4" hidden="false" customHeight="false" outlineLevel="0" collapsed="false">
      <c r="A122" s="37" t="s">
        <v>39</v>
      </c>
      <c r="B122" s="47" t="s">
        <v>38</v>
      </c>
      <c r="C122" s="48"/>
      <c r="D122" s="49"/>
    </row>
    <row r="123" customFormat="false" ht="14.4" hidden="false" customHeight="false" outlineLevel="0" collapsed="false">
      <c r="A123" s="37" t="s">
        <v>40</v>
      </c>
      <c r="B123" s="47"/>
      <c r="C123" s="48"/>
      <c r="D123" s="49"/>
    </row>
    <row r="124" customFormat="false" ht="14.4" hidden="false" customHeight="false" outlineLevel="0" collapsed="false">
      <c r="A124" s="37" t="s">
        <v>41</v>
      </c>
      <c r="B124" s="47"/>
      <c r="C124" s="48"/>
      <c r="D124" s="49"/>
    </row>
    <row r="125" customFormat="false" ht="14.4" hidden="false" customHeight="false" outlineLevel="0" collapsed="false">
      <c r="A125" s="37" t="s">
        <v>42</v>
      </c>
      <c r="B125" s="47"/>
      <c r="C125" s="48"/>
      <c r="D125" s="49"/>
    </row>
    <row r="126" customFormat="false" ht="15" hidden="false" customHeight="false" outlineLevel="0" collapsed="false">
      <c r="A126" s="37" t="s">
        <v>43</v>
      </c>
      <c r="B126" s="47"/>
      <c r="C126" s="48"/>
      <c r="D126" s="49"/>
    </row>
    <row r="127" customFormat="false" ht="15" hidden="false" customHeight="false" outlineLevel="0" collapsed="false">
      <c r="A127" s="42" t="s">
        <v>46</v>
      </c>
      <c r="B127" s="43"/>
      <c r="C127" s="44"/>
      <c r="D127" s="45" t="n">
        <f aca="false">Budget!$E$18-SUM(D122:D126)</f>
        <v>1941.94117647059</v>
      </c>
    </row>
    <row r="128" customFormat="false" ht="18.6" hidden="false" customHeight="false" outlineLevel="0" collapsed="false">
      <c r="A128" s="46" t="s">
        <v>63</v>
      </c>
      <c r="B128" s="34" t="s">
        <v>35</v>
      </c>
      <c r="C128" s="35" t="s">
        <v>36</v>
      </c>
      <c r="D128" s="36" t="s">
        <v>37</v>
      </c>
    </row>
    <row r="129" customFormat="false" ht="14.4" hidden="false" customHeight="false" outlineLevel="0" collapsed="false">
      <c r="A129" s="37" t="s">
        <v>39</v>
      </c>
      <c r="B129" s="47" t="s">
        <v>38</v>
      </c>
      <c r="C129" s="48"/>
      <c r="D129" s="49"/>
    </row>
    <row r="130" customFormat="false" ht="14.4" hidden="false" customHeight="false" outlineLevel="0" collapsed="false">
      <c r="A130" s="37" t="s">
        <v>40</v>
      </c>
      <c r="B130" s="47"/>
      <c r="C130" s="48"/>
      <c r="D130" s="49"/>
    </row>
    <row r="131" customFormat="false" ht="14.4" hidden="false" customHeight="false" outlineLevel="0" collapsed="false">
      <c r="A131" s="37" t="s">
        <v>41</v>
      </c>
      <c r="B131" s="47"/>
      <c r="C131" s="48"/>
      <c r="D131" s="49"/>
    </row>
    <row r="132" customFormat="false" ht="14.4" hidden="false" customHeight="false" outlineLevel="0" collapsed="false">
      <c r="A132" s="37" t="s">
        <v>42</v>
      </c>
      <c r="B132" s="47"/>
      <c r="C132" s="48"/>
      <c r="D132" s="49"/>
    </row>
    <row r="133" customFormat="false" ht="15" hidden="false" customHeight="false" outlineLevel="0" collapsed="false">
      <c r="A133" s="37" t="s">
        <v>43</v>
      </c>
      <c r="B133" s="47"/>
      <c r="C133" s="48"/>
      <c r="D133" s="49"/>
    </row>
    <row r="134" customFormat="false" ht="15" hidden="false" customHeight="false" outlineLevel="0" collapsed="false">
      <c r="A134" s="42" t="s">
        <v>46</v>
      </c>
      <c r="B134" s="43"/>
      <c r="C134" s="44"/>
      <c r="D134" s="45" t="n">
        <f aca="false">Budget!$E$18-SUM(D129:D133)</f>
        <v>1941.94117647059</v>
      </c>
    </row>
    <row r="135" customFormat="false" ht="18.6" hidden="false" customHeight="false" outlineLevel="0" collapsed="false">
      <c r="A135" s="46" t="s">
        <v>64</v>
      </c>
      <c r="B135" s="34" t="s">
        <v>35</v>
      </c>
      <c r="C135" s="35" t="s">
        <v>36</v>
      </c>
      <c r="D135" s="36" t="s">
        <v>37</v>
      </c>
    </row>
    <row r="136" customFormat="false" ht="14.4" hidden="false" customHeight="false" outlineLevel="0" collapsed="false">
      <c r="A136" s="37" t="s">
        <v>39</v>
      </c>
      <c r="B136" s="47" t="s">
        <v>38</v>
      </c>
      <c r="C136" s="48"/>
      <c r="D136" s="49"/>
    </row>
    <row r="137" customFormat="false" ht="14.4" hidden="false" customHeight="false" outlineLevel="0" collapsed="false">
      <c r="A137" s="37" t="s">
        <v>40</v>
      </c>
      <c r="B137" s="47"/>
      <c r="C137" s="48"/>
      <c r="D137" s="49"/>
    </row>
    <row r="138" customFormat="false" ht="14.4" hidden="false" customHeight="false" outlineLevel="0" collapsed="false">
      <c r="A138" s="37" t="s">
        <v>41</v>
      </c>
      <c r="B138" s="47"/>
      <c r="C138" s="48"/>
      <c r="D138" s="49"/>
    </row>
    <row r="139" customFormat="false" ht="14.4" hidden="false" customHeight="false" outlineLevel="0" collapsed="false">
      <c r="A139" s="37" t="s">
        <v>42</v>
      </c>
      <c r="B139" s="47"/>
      <c r="C139" s="48"/>
      <c r="D139" s="49"/>
    </row>
    <row r="140" customFormat="false" ht="15" hidden="false" customHeight="false" outlineLevel="0" collapsed="false">
      <c r="A140" s="37" t="s">
        <v>43</v>
      </c>
      <c r="B140" s="47"/>
      <c r="C140" s="48"/>
      <c r="D140" s="49"/>
    </row>
    <row r="141" customFormat="false" ht="15" hidden="false" customHeight="false" outlineLevel="0" collapsed="false">
      <c r="A141" s="42" t="s">
        <v>46</v>
      </c>
      <c r="B141" s="43"/>
      <c r="C141" s="44"/>
      <c r="D141" s="45" t="n">
        <f aca="false">Budget!$E$18-SUM(D136:D140)</f>
        <v>1941.94117647059</v>
      </c>
    </row>
    <row r="142" customFormat="false" ht="15" hidden="false" customHeight="false" outlineLevel="0" collapsed="false"/>
    <row r="143" customFormat="false" ht="21.6" hidden="false" customHeight="false" outlineLevel="0" collapsed="false">
      <c r="A143" s="50" t="s">
        <v>65</v>
      </c>
      <c r="B143" s="51"/>
      <c r="C143" s="52"/>
      <c r="D143" s="53" t="n">
        <f aca="false">SUM(+D134+D127+D120+D113+D106+D99+D92+D85+D78+D71+D64+D57+D43+D36+D29+D22+D15+D8)</f>
        <v>34704.9411764706</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LibreOffice/5.2.6.2$Linux_X86_64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2014-03-06T13:56:50Z</dcterms:created>
  <dc:creator>Thomas, Ken P.</dc:creator>
  <dc:description/>
  <dc:language>en-US</dc:language>
  <cp:lastModifiedBy/>
  <cp:lastPrinted>2014-03-18T13:56:08Z</cp:lastPrinted>
  <dcterms:modified xsi:type="dcterms:W3CDTF">2017-04-05T08:59:57Z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