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405"/>
  <workbookPr showInkAnnotation="0" autoCompressPictures="0"/>
  <bookViews>
    <workbookView xWindow="560" yWindow="560" windowWidth="25040" windowHeight="1490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6" i="1" l="1"/>
  <c r="D61" i="1"/>
  <c r="D62" i="1"/>
  <c r="D63" i="1"/>
  <c r="D66" i="1"/>
  <c r="C66" i="1"/>
  <c r="B66" i="1"/>
  <c r="D56" i="1"/>
  <c r="C42" i="1"/>
  <c r="I36" i="1"/>
  <c r="H36" i="1"/>
  <c r="G36" i="1"/>
  <c r="F36" i="1"/>
  <c r="C34" i="1"/>
  <c r="C35" i="1"/>
  <c r="F26" i="1"/>
  <c r="C13" i="1"/>
  <c r="B8" i="1"/>
  <c r="C8" i="1"/>
  <c r="D8" i="1"/>
  <c r="E8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<sst xmlns="http://schemas.openxmlformats.org/spreadsheetml/2006/main" count="120" uniqueCount="90">
  <si>
    <t>CGAA BOARD MEETING</t>
  </si>
  <si>
    <t xml:space="preserve">Estimated gambling expenses for: </t>
  </si>
  <si>
    <t>LOCATION</t>
  </si>
  <si>
    <t>PARK PLACE</t>
  </si>
  <si>
    <t>CLOVERLEAF</t>
  </si>
  <si>
    <t>TAVERN829</t>
  </si>
  <si>
    <t>OPINION BREWRY</t>
  </si>
  <si>
    <t>Total</t>
  </si>
  <si>
    <t>RENT</t>
  </si>
  <si>
    <t>PAYROLL</t>
  </si>
  <si>
    <t>MISC EXP</t>
  </si>
  <si>
    <t>OTHER</t>
  </si>
  <si>
    <t>SITE TOTAL</t>
  </si>
  <si>
    <t>COMBINED SITE TOTAL</t>
  </si>
  <si>
    <t>STATE TAX</t>
  </si>
  <si>
    <t>MONTHLY REGULATORY FEE</t>
  </si>
  <si>
    <t>TOTAL ESTIMATED EXPENSES</t>
  </si>
  <si>
    <t>Motion that these estimated expenses be approved.</t>
  </si>
  <si>
    <t>TAX RETURN FOR MONTH &amp; YEAR:</t>
  </si>
  <si>
    <t>Nov-15</t>
  </si>
  <si>
    <t>Paper Bingo Gross Reciepts</t>
  </si>
  <si>
    <t>Checkbooks balance:  $46,476.11</t>
  </si>
  <si>
    <t>Bingo Prizes Paid</t>
  </si>
  <si>
    <t>Net Reciepts</t>
  </si>
  <si>
    <t>Raffle Gross Reciepts</t>
  </si>
  <si>
    <t>Start Banks</t>
  </si>
  <si>
    <t>Raffle Prizes Paid</t>
  </si>
  <si>
    <t>AMSBG</t>
  </si>
  <si>
    <t>Raffle Net Reciepts</t>
  </si>
  <si>
    <t>Park Place</t>
  </si>
  <si>
    <t>Paddletickets Receipts</t>
  </si>
  <si>
    <t>Cloverleaf</t>
  </si>
  <si>
    <t>Paddletickets Prizes</t>
  </si>
  <si>
    <t>Opinion Brewry</t>
  </si>
  <si>
    <t>Paddlewheel Net</t>
  </si>
  <si>
    <t>Tavern 829</t>
  </si>
  <si>
    <t>Interest</t>
  </si>
  <si>
    <t>Totals</t>
  </si>
  <si>
    <t>Gross Pull Tab Receipts</t>
  </si>
  <si>
    <t>Pull Tab Prizes Paid</t>
  </si>
  <si>
    <t>Net Pull Tab Receipts</t>
  </si>
  <si>
    <t>Net Receipts</t>
  </si>
  <si>
    <t>8.5%  Tax</t>
  </si>
  <si>
    <t xml:space="preserve">Orginal Balance $47,668.66 </t>
  </si>
  <si>
    <t>Combined Receipts Tax</t>
  </si>
  <si>
    <t>Raffle funds Balance Due as of 11/15</t>
  </si>
  <si>
    <t>Dec Payment</t>
  </si>
  <si>
    <t>New Bal.</t>
  </si>
  <si>
    <t>Board Fee .125% of Gross Profit</t>
  </si>
  <si>
    <t>Soccer</t>
  </si>
  <si>
    <t>Total Taxes Paid this month</t>
  </si>
  <si>
    <t>Softball</t>
  </si>
  <si>
    <t>Gross Profit After Taxes</t>
  </si>
  <si>
    <t>Baseball</t>
  </si>
  <si>
    <t>Total Allowable Expenses</t>
  </si>
  <si>
    <t>Profit for AMSBG</t>
  </si>
  <si>
    <t>Profit for Park Place</t>
  </si>
  <si>
    <t>Profit for Cloverleaf</t>
  </si>
  <si>
    <t xml:space="preserve"> Profit Opinion Brewry</t>
  </si>
  <si>
    <t xml:space="preserve">Lawful Purpose Expenditures   </t>
  </si>
  <si>
    <t xml:space="preserve"> Profit Tavern 829</t>
  </si>
  <si>
    <t>Total Profit</t>
  </si>
  <si>
    <t>Motion</t>
  </si>
  <si>
    <t>Gambling Tax</t>
  </si>
  <si>
    <t>corporate rent</t>
  </si>
  <si>
    <t xml:space="preserve"> rent adjustment</t>
  </si>
  <si>
    <t>CGAA phone bill</t>
  </si>
  <si>
    <t>10% contribution</t>
  </si>
  <si>
    <t xml:space="preserve"> 15% Food Shelf</t>
  </si>
  <si>
    <t>fundraisier</t>
  </si>
  <si>
    <t>Fundraiser</t>
  </si>
  <si>
    <t>License fee(Carbone's)</t>
  </si>
  <si>
    <t>Last Year</t>
  </si>
  <si>
    <t>This Year</t>
  </si>
  <si>
    <t>Difference</t>
  </si>
  <si>
    <t>PT Sales</t>
  </si>
  <si>
    <t>UP</t>
  </si>
  <si>
    <t xml:space="preserve">MSP Mary Perren, </t>
  </si>
  <si>
    <t>MSP Mary Perren</t>
  </si>
  <si>
    <t>Motion to pay State of MN</t>
  </si>
  <si>
    <t xml:space="preserve">Motion to pay Youth Services Bureau </t>
  </si>
  <si>
    <t>Motion to pay Century Link not to exceed</t>
  </si>
  <si>
    <t>Motion to pay City Of Newport</t>
  </si>
  <si>
    <t>Motion to pay Friends in Need</t>
  </si>
  <si>
    <t>Motion to pay Park Girls Hockey</t>
  </si>
  <si>
    <t>Motion to pay CGAA Baseball 13AAA</t>
  </si>
  <si>
    <t>Motion to pay CGAA Baseball</t>
  </si>
  <si>
    <t>Motion to pay CGAA Softball</t>
  </si>
  <si>
    <t>Motion to pay CGAA Soccer</t>
  </si>
  <si>
    <t>Motion to pay State of Minnesota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</si>
</sst>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m/d/yy;@"/>
    <numFmt numFmtId="165" formatCode="&quot;$&quot;#,##0.00"/>
    <numFmt numFmtId="166" formatCode="_(&quot;$&quot;* #,##0.00_);_(&quot;$&quot;* \(#,##0.00\);_(&quot;$&quot;* &quot;-&quot;??_);_(@_)"/>
    <numFmt numFmtId="168" formatCode="&quot;$&quot;#,##0.00_);[Red]\(&quot;$&quot;#,##0.00\)"/>
    <numFmt numFmtId="169" formatCode="[$-409]mmm\-yy;@"/>
    <numFmt numFmtId="170" formatCode="[$-409]mmmm\-yy;@"/>
    <numFmt numFmtId="171" formatCode="&quot;$&quot;#,##0.00_);\(&quot;$&quot;#,##0.00\)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31">
    <xf numFmtId="0" fontId="0" fillId="0" borderId="0" xfId="0"/>
    <xf numFmtId="165" fontId="2" fillId="0" borderId="0" xfId="0" applyNumberFormat="1" applyFont="1" applyFill="1"/>
    <xf numFmtId="165" fontId="1" fillId="0" borderId="0" xfId="0" applyNumberFormat="1" applyFont="1" applyFill="1"/>
    <xf numFmtId="49" fontId="2" fillId="0" borderId="0" xfId="0" applyNumberFormat="1" applyFont="1" applyFill="1" applyBorder="1"/>
    <xf numFmtId="44" fontId="0" fillId="0" borderId="3" xfId="2" applyFont="1" applyFill="1" applyBorder="1"/>
    <xf numFmtId="165" fontId="2" fillId="0" borderId="3" xfId="0" applyNumberFormat="1" applyFont="1" applyFill="1" applyBorder="1"/>
    <xf numFmtId="0" fontId="3" fillId="0" borderId="1" xfId="0" applyFont="1" applyFill="1" applyBorder="1"/>
    <xf numFmtId="0" fontId="4" fillId="0" borderId="2" xfId="0" applyFont="1" applyFill="1" applyBorder="1"/>
    <xf numFmtId="0" fontId="0" fillId="0" borderId="0" xfId="0" applyFill="1"/>
    <xf numFmtId="164" fontId="4" fillId="0" borderId="3" xfId="0" applyNumberFormat="1" applyFont="1" applyFill="1" applyBorder="1" applyAlignment="1">
      <alignment horizontal="right"/>
    </xf>
    <xf numFmtId="0" fontId="1" fillId="0" borderId="0" xfId="0" applyFont="1" applyFill="1"/>
    <xf numFmtId="0" fontId="5" fillId="0" borderId="1" xfId="0" applyFont="1" applyFill="1" applyBorder="1"/>
    <xf numFmtId="0" fontId="1" fillId="0" borderId="2" xfId="0" applyFont="1" applyFill="1" applyBorder="1"/>
    <xf numFmtId="17" fontId="2" fillId="0" borderId="3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3" fillId="0" borderId="3" xfId="0" applyFont="1" applyFill="1" applyBorder="1" applyAlignment="1">
      <alignment horizontal="center"/>
    </xf>
    <xf numFmtId="0" fontId="2" fillId="0" borderId="3" xfId="0" applyFont="1" applyFill="1" applyBorder="1"/>
    <xf numFmtId="0" fontId="2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44" fontId="2" fillId="0" borderId="3" xfId="2" applyFont="1" applyFill="1" applyBorder="1"/>
    <xf numFmtId="165" fontId="2" fillId="0" borderId="3" xfId="2" applyNumberFormat="1" applyFont="1" applyFill="1" applyBorder="1"/>
    <xf numFmtId="165" fontId="2" fillId="0" borderId="1" xfId="0" applyNumberFormat="1" applyFont="1" applyFill="1" applyBorder="1"/>
    <xf numFmtId="165" fontId="2" fillId="0" borderId="2" xfId="0" applyNumberFormat="1" applyFont="1" applyFill="1" applyBorder="1"/>
    <xf numFmtId="165" fontId="5" fillId="0" borderId="4" xfId="0" applyNumberFormat="1" applyFont="1" applyFill="1" applyBorder="1"/>
    <xf numFmtId="165" fontId="2" fillId="0" borderId="5" xfId="0" applyNumberFormat="1" applyFont="1" applyFill="1" applyBorder="1"/>
    <xf numFmtId="165" fontId="2" fillId="0" borderId="6" xfId="0" applyNumberFormat="1" applyFont="1" applyFill="1" applyBorder="1"/>
    <xf numFmtId="165" fontId="1" fillId="0" borderId="0" xfId="0" applyNumberFormat="1" applyFont="1" applyFill="1" applyAlignment="1">
      <alignment wrapText="1"/>
    </xf>
    <xf numFmtId="165" fontId="0" fillId="0" borderId="1" xfId="0" applyNumberFormat="1" applyFont="1" applyFill="1" applyBorder="1"/>
    <xf numFmtId="43" fontId="0" fillId="0" borderId="7" xfId="1" applyFont="1" applyFill="1" applyBorder="1" applyAlignment="1">
      <alignment horizontal="left"/>
    </xf>
    <xf numFmtId="43" fontId="7" fillId="0" borderId="8" xfId="1" applyFont="1" applyFill="1" applyBorder="1" applyAlignment="1">
      <alignment horizontal="left"/>
    </xf>
    <xf numFmtId="43" fontId="7" fillId="0" borderId="9" xfId="1" applyFont="1" applyFill="1" applyBorder="1" applyAlignment="1">
      <alignment horizontal="left"/>
    </xf>
    <xf numFmtId="165" fontId="6" fillId="0" borderId="10" xfId="0" applyNumberFormat="1" applyFont="1" applyFill="1" applyBorder="1"/>
    <xf numFmtId="165" fontId="2" fillId="0" borderId="11" xfId="0" applyNumberFormat="1" applyFont="1" applyFill="1" applyBorder="1"/>
    <xf numFmtId="49" fontId="2" fillId="0" borderId="3" xfId="0" applyNumberFormat="1" applyFont="1" applyFill="1" applyBorder="1" applyAlignment="1">
      <alignment horizontal="center"/>
    </xf>
    <xf numFmtId="165" fontId="5" fillId="0" borderId="10" xfId="0" applyNumberFormat="1" applyFont="1" applyFill="1" applyBorder="1"/>
    <xf numFmtId="165" fontId="2" fillId="0" borderId="3" xfId="0" applyNumberFormat="1" applyFont="1" applyFill="1" applyBorder="1" applyAlignment="1">
      <alignment horizontal="right"/>
    </xf>
    <xf numFmtId="43" fontId="1" fillId="0" borderId="7" xfId="1" applyFont="1" applyFill="1" applyBorder="1" applyAlignment="1">
      <alignment horizontal="left"/>
    </xf>
    <xf numFmtId="43" fontId="1" fillId="0" borderId="8" xfId="1" applyFont="1" applyFill="1" applyBorder="1" applyAlignment="1">
      <alignment horizontal="left"/>
    </xf>
    <xf numFmtId="43" fontId="1" fillId="0" borderId="9" xfId="1" applyFont="1" applyFill="1" applyBorder="1" applyAlignment="1">
      <alignment horizontal="left"/>
    </xf>
    <xf numFmtId="165" fontId="2" fillId="0" borderId="10" xfId="0" applyNumberFormat="1" applyFont="1" applyFill="1" applyBorder="1"/>
    <xf numFmtId="165" fontId="2" fillId="0" borderId="3" xfId="2" applyNumberFormat="1" applyFont="1" applyFill="1" applyBorder="1" applyAlignment="1">
      <alignment horizontal="right"/>
    </xf>
    <xf numFmtId="165" fontId="1" fillId="0" borderId="7" xfId="0" applyNumberFormat="1" applyFont="1" applyFill="1" applyBorder="1" applyAlignment="1">
      <alignment horizontal="center"/>
    </xf>
    <xf numFmtId="165" fontId="1" fillId="0" borderId="9" xfId="0" applyNumberFormat="1" applyFont="1" applyFill="1" applyBorder="1" applyAlignment="1">
      <alignment horizontal="center"/>
    </xf>
    <xf numFmtId="165" fontId="2" fillId="0" borderId="12" xfId="0" applyNumberFormat="1" applyFont="1" applyFill="1" applyBorder="1"/>
    <xf numFmtId="166" fontId="0" fillId="0" borderId="13" xfId="2" applyNumberFormat="1" applyFont="1" applyFill="1" applyBorder="1"/>
    <xf numFmtId="168" fontId="2" fillId="0" borderId="3" xfId="2" applyNumberFormat="1" applyFont="1" applyFill="1" applyBorder="1" applyAlignment="1">
      <alignment horizontal="right"/>
    </xf>
    <xf numFmtId="166" fontId="0" fillId="0" borderId="2" xfId="2" applyNumberFormat="1" applyFont="1" applyFill="1" applyBorder="1"/>
    <xf numFmtId="166" fontId="0" fillId="0" borderId="11" xfId="2" applyNumberFormat="1" applyFont="1" applyFill="1" applyBorder="1"/>
    <xf numFmtId="165" fontId="6" fillId="0" borderId="3" xfId="0" applyNumberFormat="1" applyFont="1" applyFill="1" applyBorder="1"/>
    <xf numFmtId="165" fontId="2" fillId="0" borderId="14" xfId="0" applyNumberFormat="1" applyFont="1" applyFill="1" applyBorder="1"/>
    <xf numFmtId="165" fontId="2" fillId="0" borderId="13" xfId="0" applyNumberFormat="1" applyFont="1" applyFill="1" applyBorder="1"/>
    <xf numFmtId="166" fontId="0" fillId="0" borderId="6" xfId="2" applyNumberFormat="1" applyFont="1" applyFill="1" applyBorder="1"/>
    <xf numFmtId="165" fontId="2" fillId="0" borderId="15" xfId="0" applyNumberFormat="1" applyFont="1" applyFill="1" applyBorder="1"/>
    <xf numFmtId="166" fontId="0" fillId="0" borderId="16" xfId="2" applyNumberFormat="1" applyFont="1" applyFill="1" applyBorder="1"/>
    <xf numFmtId="9" fontId="0" fillId="0" borderId="0" xfId="0" applyNumberFormat="1" applyFill="1" applyBorder="1"/>
    <xf numFmtId="0" fontId="5" fillId="0" borderId="0" xfId="0" applyFont="1" applyFill="1" applyBorder="1"/>
    <xf numFmtId="44" fontId="0" fillId="0" borderId="0" xfId="2" applyFont="1" applyFill="1" applyBorder="1"/>
    <xf numFmtId="166" fontId="0" fillId="0" borderId="0" xfId="0" applyNumberFormat="1" applyFill="1" applyBorder="1"/>
    <xf numFmtId="165" fontId="2" fillId="0" borderId="0" xfId="0" applyNumberFormat="1" applyFont="1" applyFill="1" applyBorder="1"/>
    <xf numFmtId="0" fontId="8" fillId="0" borderId="7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0" fillId="0" borderId="17" xfId="0" applyFill="1" applyBorder="1"/>
    <xf numFmtId="169" fontId="5" fillId="0" borderId="9" xfId="0" applyNumberFormat="1" applyFont="1" applyFill="1" applyBorder="1" applyAlignment="1">
      <alignment horizontal="center"/>
    </xf>
    <xf numFmtId="0" fontId="5" fillId="0" borderId="18" xfId="0" applyFont="1" applyFill="1" applyBorder="1"/>
    <xf numFmtId="44" fontId="0" fillId="0" borderId="7" xfId="2" applyFont="1" applyFill="1" applyBorder="1"/>
    <xf numFmtId="44" fontId="0" fillId="0" borderId="17" xfId="2" applyFont="1" applyFill="1" applyBorder="1"/>
    <xf numFmtId="9" fontId="0" fillId="0" borderId="9" xfId="0" applyNumberFormat="1" applyFill="1" applyBorder="1" applyAlignment="1">
      <alignment horizontal="center"/>
    </xf>
    <xf numFmtId="0" fontId="5" fillId="0" borderId="15" xfId="0" applyFont="1" applyFill="1" applyBorder="1"/>
    <xf numFmtId="166" fontId="0" fillId="0" borderId="7" xfId="0" applyNumberFormat="1" applyFill="1" applyBorder="1"/>
    <xf numFmtId="0" fontId="0" fillId="0" borderId="0" xfId="0" applyFill="1" applyBorder="1"/>
    <xf numFmtId="170" fontId="5" fillId="0" borderId="18" xfId="0" applyNumberFormat="1" applyFont="1" applyFill="1" applyBorder="1" applyAlignment="1">
      <alignment horizontal="center"/>
    </xf>
    <xf numFmtId="0" fontId="0" fillId="0" borderId="19" xfId="0" applyFill="1" applyBorder="1"/>
    <xf numFmtId="165" fontId="2" fillId="0" borderId="7" xfId="0" applyNumberFormat="1" applyFont="1" applyFill="1" applyBorder="1"/>
    <xf numFmtId="165" fontId="2" fillId="0" borderId="20" xfId="0" applyNumberFormat="1" applyFont="1" applyFill="1" applyBorder="1"/>
    <xf numFmtId="44" fontId="0" fillId="0" borderId="9" xfId="2" applyFont="1" applyFill="1" applyBorder="1"/>
    <xf numFmtId="165" fontId="2" fillId="0" borderId="19" xfId="0" applyNumberFormat="1" applyFont="1" applyFill="1" applyBorder="1" applyAlignment="1">
      <alignment horizontal="right"/>
    </xf>
    <xf numFmtId="171" fontId="2" fillId="0" borderId="3" xfId="0" applyNumberFormat="1" applyFont="1" applyFill="1" applyBorder="1"/>
    <xf numFmtId="165" fontId="2" fillId="0" borderId="0" xfId="0" applyNumberFormat="1" applyFont="1" applyFill="1" applyAlignment="1">
      <alignment horizontal="right"/>
    </xf>
    <xf numFmtId="171" fontId="2" fillId="0" borderId="18" xfId="0" applyNumberFormat="1" applyFont="1" applyFill="1" applyBorder="1"/>
    <xf numFmtId="165" fontId="9" fillId="0" borderId="1" xfId="0" applyNumberFormat="1" applyFont="1" applyFill="1" applyBorder="1"/>
    <xf numFmtId="0" fontId="0" fillId="0" borderId="3" xfId="0" applyFill="1" applyBorder="1"/>
    <xf numFmtId="165" fontId="9" fillId="0" borderId="3" xfId="0" applyNumberFormat="1" applyFont="1" applyFill="1" applyBorder="1"/>
    <xf numFmtId="0" fontId="0" fillId="0" borderId="4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9" fillId="0" borderId="3" xfId="0" applyFont="1" applyFill="1" applyBorder="1"/>
    <xf numFmtId="0" fontId="5" fillId="0" borderId="3" xfId="0" applyFont="1" applyFill="1" applyBorder="1"/>
    <xf numFmtId="0" fontId="10" fillId="0" borderId="3" xfId="0" applyFont="1" applyFill="1" applyBorder="1"/>
    <xf numFmtId="44" fontId="2" fillId="0" borderId="1" xfId="2" applyFont="1" applyFill="1" applyBorder="1"/>
    <xf numFmtId="0" fontId="9" fillId="0" borderId="6" xfId="0" applyFont="1" applyFill="1" applyBorder="1"/>
    <xf numFmtId="0" fontId="0" fillId="0" borderId="10" xfId="0" applyFill="1" applyBorder="1"/>
    <xf numFmtId="0" fontId="0" fillId="0" borderId="4" xfId="0" applyFill="1" applyBorder="1"/>
    <xf numFmtId="0" fontId="5" fillId="0" borderId="0" xfId="0" applyFont="1" applyFill="1"/>
    <xf numFmtId="44" fontId="2" fillId="0" borderId="0" xfId="2" applyFont="1" applyFill="1"/>
    <xf numFmtId="0" fontId="5" fillId="0" borderId="6" xfId="0" applyFont="1" applyFill="1" applyBorder="1" applyAlignment="1">
      <alignment horizontal="center"/>
    </xf>
    <xf numFmtId="44" fontId="2" fillId="0" borderId="6" xfId="2" applyFont="1" applyFill="1" applyBorder="1" applyAlignment="1">
      <alignment horizontal="center"/>
    </xf>
    <xf numFmtId="44" fontId="2" fillId="0" borderId="0" xfId="2" applyFont="1" applyFill="1" applyBorder="1" applyAlignment="1">
      <alignment horizontal="center"/>
    </xf>
    <xf numFmtId="165" fontId="2" fillId="0" borderId="18" xfId="0" applyNumberFormat="1" applyFont="1" applyFill="1" applyBorder="1"/>
    <xf numFmtId="169" fontId="5" fillId="0" borderId="18" xfId="0" applyNumberFormat="1" applyFont="1" applyFill="1" applyBorder="1" applyAlignment="1">
      <alignment horizontal="center"/>
    </xf>
    <xf numFmtId="169" fontId="5" fillId="0" borderId="21" xfId="0" applyNumberFormat="1" applyFont="1" applyFill="1" applyBorder="1" applyAlignment="1">
      <alignment horizontal="center"/>
    </xf>
    <xf numFmtId="169" fontId="5" fillId="0" borderId="7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169" fontId="5" fillId="0" borderId="3" xfId="0" applyNumberFormat="1" applyFont="1" applyFill="1" applyBorder="1" applyAlignment="1">
      <alignment horizontal="center"/>
    </xf>
    <xf numFmtId="169" fontId="5" fillId="0" borderId="0" xfId="0" applyNumberFormat="1" applyFont="1" applyFill="1" applyBorder="1" applyAlignment="1">
      <alignment horizontal="center"/>
    </xf>
    <xf numFmtId="44" fontId="5" fillId="0" borderId="12" xfId="2" applyFont="1" applyFill="1" applyBorder="1"/>
    <xf numFmtId="2" fontId="0" fillId="0" borderId="3" xfId="0" applyNumberFormat="1" applyFill="1" applyBorder="1"/>
    <xf numFmtId="166" fontId="5" fillId="0" borderId="14" xfId="0" applyNumberFormat="1" applyFont="1" applyFill="1" applyBorder="1"/>
    <xf numFmtId="43" fontId="0" fillId="0" borderId="3" xfId="1" applyFont="1" applyFill="1" applyBorder="1"/>
    <xf numFmtId="165" fontId="0" fillId="0" borderId="0" xfId="0" applyNumberFormat="1" applyFill="1" applyBorder="1"/>
    <xf numFmtId="44" fontId="5" fillId="0" borderId="3" xfId="2" applyFont="1" applyFill="1" applyBorder="1"/>
    <xf numFmtId="165" fontId="5" fillId="0" borderId="1" xfId="0" applyNumberFormat="1" applyFont="1" applyFill="1" applyBorder="1"/>
    <xf numFmtId="44" fontId="5" fillId="0" borderId="3" xfId="2" applyFont="1" applyFill="1" applyBorder="1" applyAlignment="1">
      <alignment horizontal="center"/>
    </xf>
    <xf numFmtId="44" fontId="5" fillId="0" borderId="1" xfId="2" applyFont="1" applyFill="1" applyBorder="1"/>
    <xf numFmtId="165" fontId="5" fillId="0" borderId="3" xfId="0" applyNumberFormat="1" applyFont="1" applyFill="1" applyBorder="1"/>
    <xf numFmtId="165" fontId="0" fillId="0" borderId="0" xfId="0" applyNumberFormat="1" applyFill="1" applyBorder="1" applyAlignment="1">
      <alignment horizontal="right"/>
    </xf>
    <xf numFmtId="44" fontId="0" fillId="0" borderId="3" xfId="2" applyFont="1" applyFill="1" applyBorder="1" applyAlignment="1">
      <alignment horizontal="center"/>
    </xf>
    <xf numFmtId="166" fontId="5" fillId="0" borderId="3" xfId="0" applyNumberFormat="1" applyFont="1" applyFill="1" applyBorder="1"/>
    <xf numFmtId="43" fontId="5" fillId="0" borderId="1" xfId="1" applyFont="1" applyFill="1" applyBorder="1"/>
    <xf numFmtId="43" fontId="5" fillId="0" borderId="1" xfId="1" applyFont="1" applyFill="1" applyBorder="1" applyAlignment="1">
      <alignment horizontal="right"/>
    </xf>
    <xf numFmtId="166" fontId="0" fillId="0" borderId="3" xfId="0" applyNumberFormat="1" applyFill="1" applyBorder="1"/>
    <xf numFmtId="165" fontId="2" fillId="0" borderId="1" xfId="0" applyNumberFormat="1" applyFont="1" applyFill="1" applyBorder="1" applyAlignment="1">
      <alignment horizontal="center"/>
    </xf>
    <xf numFmtId="165" fontId="2" fillId="0" borderId="19" xfId="0" applyNumberFormat="1" applyFont="1" applyFill="1" applyBorder="1" applyAlignment="1">
      <alignment horizontal="center"/>
    </xf>
    <xf numFmtId="165" fontId="2" fillId="0" borderId="2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left"/>
    </xf>
    <xf numFmtId="165" fontId="2" fillId="0" borderId="19" xfId="0" applyNumberFormat="1" applyFont="1" applyFill="1" applyBorder="1" applyAlignment="1">
      <alignment horizontal="left"/>
    </xf>
    <xf numFmtId="165" fontId="2" fillId="0" borderId="2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19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9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</cellXfs>
  <cellStyles count="9">
    <cellStyle name="Comma" xfId="1" builtinId="3"/>
    <cellStyle name="Currency" xfId="2" builtinId="4"/>
    <cellStyle name="Followed Hyperlink" xfId="4" builtinId="9" hidden="1"/>
    <cellStyle name="Followed Hyperlink" xfId="6" builtinId="9" hidden="1"/>
    <cellStyle name="Followed Hyperlink" xfId="8" builtinId="9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abSelected="1" workbookViewId="0">
      <selection activeCell="A55" sqref="A55:C55"/>
    </sheetView>
  </sheetViews>
  <sheetFormatPr baseColWidth="10" defaultColWidth="12.6640625" defaultRowHeight="15" x14ac:dyDescent="0"/>
  <cols>
    <col min="1" max="16384" width="12.6640625" style="8"/>
  </cols>
  <sheetData>
    <row r="1" spans="1:7" ht="20">
      <c r="A1" s="6" t="s">
        <v>0</v>
      </c>
      <c r="B1" s="7"/>
      <c r="D1" s="9">
        <v>42351</v>
      </c>
      <c r="E1" s="10"/>
    </row>
    <row r="2" spans="1:7">
      <c r="A2" s="11" t="s">
        <v>1</v>
      </c>
      <c r="C2" s="12"/>
      <c r="D2" s="13">
        <v>42020</v>
      </c>
      <c r="E2" s="14"/>
    </row>
    <row r="3" spans="1:7" ht="18">
      <c r="A3" s="15" t="s">
        <v>2</v>
      </c>
      <c r="B3" s="16" t="s">
        <v>3</v>
      </c>
      <c r="C3" s="16" t="s">
        <v>4</v>
      </c>
      <c r="D3" s="17" t="s">
        <v>5</v>
      </c>
      <c r="E3" s="18" t="s">
        <v>6</v>
      </c>
      <c r="F3" s="18" t="s">
        <v>7</v>
      </c>
      <c r="G3" s="18"/>
    </row>
    <row r="4" spans="1:7">
      <c r="A4" s="5" t="s">
        <v>8</v>
      </c>
      <c r="B4" s="5">
        <v>3000</v>
      </c>
      <c r="C4" s="5">
        <v>5000</v>
      </c>
      <c r="D4" s="19">
        <v>2000</v>
      </c>
      <c r="E4" s="19">
        <v>2000</v>
      </c>
      <c r="F4" s="20">
        <f>SUM(B4:E4)</f>
        <v>12000</v>
      </c>
    </row>
    <row r="5" spans="1:7">
      <c r="A5" s="5" t="s">
        <v>9</v>
      </c>
      <c r="B5" s="5">
        <v>1500</v>
      </c>
      <c r="C5" s="5">
        <v>2500</v>
      </c>
      <c r="D5" s="19">
        <v>1000</v>
      </c>
      <c r="E5" s="19">
        <v>1500</v>
      </c>
      <c r="F5" s="20">
        <f>SUM(B5:E5)</f>
        <v>6500</v>
      </c>
    </row>
    <row r="6" spans="1:7">
      <c r="A6" s="5" t="s">
        <v>10</v>
      </c>
      <c r="B6" s="5">
        <v>1500</v>
      </c>
      <c r="C6" s="5">
        <v>3000</v>
      </c>
      <c r="D6" s="19">
        <v>1000</v>
      </c>
      <c r="E6" s="19">
        <v>1000</v>
      </c>
      <c r="F6" s="20">
        <f>SUM(B6:E6)</f>
        <v>6500</v>
      </c>
    </row>
    <row r="7" spans="1:7">
      <c r="A7" s="5" t="s">
        <v>11</v>
      </c>
      <c r="B7" s="5">
        <v>1000</v>
      </c>
      <c r="C7" s="5">
        <v>500</v>
      </c>
      <c r="D7" s="19">
        <v>500</v>
      </c>
      <c r="E7" s="19">
        <v>500</v>
      </c>
      <c r="F7" s="20">
        <f>SUM(B7:E7)</f>
        <v>2500</v>
      </c>
    </row>
    <row r="8" spans="1:7">
      <c r="A8" s="5" t="s">
        <v>12</v>
      </c>
      <c r="B8" s="5">
        <f>SUM(B4:B7)</f>
        <v>7000</v>
      </c>
      <c r="C8" s="5">
        <f>SUM(C4:C7)</f>
        <v>11000</v>
      </c>
      <c r="D8" s="19">
        <f>SUM(D4:D7)</f>
        <v>4500</v>
      </c>
      <c r="E8" s="19">
        <f>SUM(E4:E7)</f>
        <v>5000</v>
      </c>
      <c r="F8" s="20">
        <f>SUM(B8:E8)</f>
        <v>27500</v>
      </c>
    </row>
    <row r="9" spans="1:7">
      <c r="A9" s="2"/>
      <c r="B9" s="2"/>
      <c r="C9" s="2"/>
      <c r="D9" s="2"/>
      <c r="E9" s="2"/>
    </row>
    <row r="10" spans="1:7">
      <c r="A10" s="21" t="s">
        <v>13</v>
      </c>
      <c r="B10" s="22"/>
      <c r="C10" s="5">
        <v>27500</v>
      </c>
      <c r="D10" s="2"/>
      <c r="E10" s="2"/>
    </row>
    <row r="11" spans="1:7">
      <c r="A11" s="21" t="s">
        <v>14</v>
      </c>
      <c r="B11" s="22"/>
      <c r="C11" s="5">
        <v>16000</v>
      </c>
      <c r="D11" s="2"/>
      <c r="E11" s="2"/>
    </row>
    <row r="12" spans="1:7">
      <c r="A12" s="21" t="s">
        <v>15</v>
      </c>
      <c r="B12" s="22"/>
      <c r="C12" s="5">
        <v>450</v>
      </c>
      <c r="D12" s="2"/>
    </row>
    <row r="13" spans="1:7" ht="16" thickBot="1">
      <c r="A13" s="23" t="s">
        <v>16</v>
      </c>
      <c r="B13" s="24"/>
      <c r="C13" s="25">
        <f>SUM(C10:C12)</f>
        <v>43950</v>
      </c>
      <c r="D13" s="26"/>
      <c r="E13" s="2"/>
    </row>
    <row r="14" spans="1:7" ht="16" thickBot="1">
      <c r="A14" s="5" t="s">
        <v>17</v>
      </c>
      <c r="B14" s="5"/>
      <c r="C14" s="5"/>
      <c r="D14" s="27"/>
      <c r="E14" s="28" t="s">
        <v>77</v>
      </c>
      <c r="F14" s="29"/>
      <c r="G14" s="30"/>
    </row>
    <row r="15" spans="1:7">
      <c r="A15" s="1"/>
      <c r="B15" s="1"/>
      <c r="C15" s="1"/>
      <c r="D15" s="2"/>
      <c r="E15" s="2"/>
    </row>
    <row r="16" spans="1:7" ht="16" thickBot="1">
      <c r="A16" s="31" t="s">
        <v>18</v>
      </c>
      <c r="B16" s="32"/>
      <c r="C16" s="33" t="s">
        <v>19</v>
      </c>
      <c r="D16" s="3"/>
    </row>
    <row r="17" spans="1:9" ht="16" thickBot="1">
      <c r="A17" s="34" t="s">
        <v>20</v>
      </c>
      <c r="B17" s="32"/>
      <c r="C17" s="35">
        <v>2539</v>
      </c>
      <c r="D17" s="3"/>
      <c r="E17" s="36" t="s">
        <v>21</v>
      </c>
      <c r="F17" s="37"/>
      <c r="G17" s="38"/>
    </row>
    <row r="18" spans="1:9">
      <c r="A18" s="34" t="s">
        <v>22</v>
      </c>
      <c r="B18" s="32"/>
      <c r="C18" s="35">
        <v>1828</v>
      </c>
      <c r="D18" s="3"/>
    </row>
    <row r="19" spans="1:9" ht="16" thickBot="1">
      <c r="A19" s="34" t="s">
        <v>23</v>
      </c>
      <c r="B19" s="32"/>
      <c r="C19" s="35">
        <v>711</v>
      </c>
      <c r="D19" s="3"/>
    </row>
    <row r="20" spans="1:9" ht="16" thickBot="1">
      <c r="A20" s="39" t="s">
        <v>24</v>
      </c>
      <c r="B20" s="32"/>
      <c r="C20" s="40">
        <v>868</v>
      </c>
      <c r="D20" s="3"/>
      <c r="E20" s="41" t="s">
        <v>25</v>
      </c>
      <c r="F20" s="42"/>
    </row>
    <row r="21" spans="1:9">
      <c r="A21" s="39" t="s">
        <v>26</v>
      </c>
      <c r="B21" s="32"/>
      <c r="C21" s="40">
        <v>434</v>
      </c>
      <c r="D21" s="3"/>
      <c r="E21" s="43" t="s">
        <v>27</v>
      </c>
      <c r="F21" s="44">
        <v>0</v>
      </c>
    </row>
    <row r="22" spans="1:9">
      <c r="A22" s="39" t="s">
        <v>28</v>
      </c>
      <c r="B22" s="32"/>
      <c r="C22" s="45">
        <v>434</v>
      </c>
      <c r="D22" s="3"/>
      <c r="E22" s="5" t="s">
        <v>29</v>
      </c>
      <c r="F22" s="46">
        <v>8100</v>
      </c>
    </row>
    <row r="23" spans="1:9">
      <c r="A23" s="39" t="s">
        <v>30</v>
      </c>
      <c r="B23" s="32"/>
      <c r="C23" s="5">
        <v>4680</v>
      </c>
      <c r="D23" s="2"/>
      <c r="E23" s="5" t="s">
        <v>31</v>
      </c>
      <c r="F23" s="47">
        <v>3100</v>
      </c>
    </row>
    <row r="24" spans="1:9">
      <c r="A24" s="21" t="s">
        <v>32</v>
      </c>
      <c r="B24" s="22"/>
      <c r="C24" s="5">
        <v>2535.7800000000002</v>
      </c>
      <c r="D24" s="2"/>
      <c r="E24" s="48" t="s">
        <v>33</v>
      </c>
      <c r="F24" s="4">
        <v>5800</v>
      </c>
    </row>
    <row r="25" spans="1:9" ht="16" thickBot="1">
      <c r="A25" s="49" t="s">
        <v>34</v>
      </c>
      <c r="B25" s="50"/>
      <c r="C25" s="5">
        <v>2144.2199999999998</v>
      </c>
      <c r="D25" s="2"/>
      <c r="E25" s="25" t="s">
        <v>35</v>
      </c>
      <c r="F25" s="51">
        <v>4100</v>
      </c>
    </row>
    <row r="26" spans="1:9" ht="16" thickBot="1">
      <c r="A26" s="49" t="s">
        <v>36</v>
      </c>
      <c r="B26" s="50"/>
      <c r="C26" s="5"/>
      <c r="D26" s="2"/>
      <c r="E26" s="52" t="s">
        <v>37</v>
      </c>
      <c r="F26" s="53">
        <f>SUM(F21:F25)</f>
        <v>21100</v>
      </c>
    </row>
    <row r="27" spans="1:9">
      <c r="A27" s="21" t="s">
        <v>38</v>
      </c>
      <c r="B27" s="22"/>
      <c r="C27" s="5">
        <v>390343</v>
      </c>
      <c r="D27" s="2"/>
      <c r="G27" s="54"/>
    </row>
    <row r="28" spans="1:9">
      <c r="A28" s="21" t="s">
        <v>39</v>
      </c>
      <c r="B28" s="22"/>
      <c r="C28" s="5">
        <v>332347</v>
      </c>
      <c r="D28" s="2"/>
      <c r="E28" s="55"/>
      <c r="F28" s="56"/>
      <c r="G28" s="54"/>
    </row>
    <row r="29" spans="1:9">
      <c r="A29" s="21" t="s">
        <v>40</v>
      </c>
      <c r="B29" s="22"/>
      <c r="C29" s="5">
        <v>57996</v>
      </c>
      <c r="D29" s="2"/>
      <c r="E29" s="55"/>
      <c r="F29" s="57"/>
      <c r="G29" s="54"/>
    </row>
    <row r="30" spans="1:9">
      <c r="A30" s="21" t="s">
        <v>41</v>
      </c>
      <c r="B30" s="22"/>
      <c r="C30" s="5">
        <v>61285</v>
      </c>
      <c r="D30" s="2"/>
      <c r="E30" s="58"/>
      <c r="F30" s="56"/>
      <c r="G30" s="56"/>
    </row>
    <row r="31" spans="1:9" ht="16" thickBot="1">
      <c r="A31" s="21" t="s">
        <v>42</v>
      </c>
      <c r="B31" s="22"/>
      <c r="C31" s="5">
        <v>279.58</v>
      </c>
      <c r="D31" s="2"/>
      <c r="E31" s="58" t="s">
        <v>43</v>
      </c>
      <c r="F31" s="56"/>
      <c r="G31" s="56"/>
    </row>
    <row r="32" spans="1:9" ht="16" thickBot="1">
      <c r="A32" s="21" t="s">
        <v>44</v>
      </c>
      <c r="B32" s="22"/>
      <c r="C32" s="5">
        <v>20878.560000000001</v>
      </c>
      <c r="D32" s="2"/>
      <c r="E32" s="59" t="s">
        <v>45</v>
      </c>
      <c r="F32" s="60"/>
      <c r="G32" s="61" t="s">
        <v>46</v>
      </c>
      <c r="H32" s="61" t="s">
        <v>47</v>
      </c>
      <c r="I32" s="62"/>
    </row>
    <row r="33" spans="1:9" ht="16" thickBot="1">
      <c r="A33" s="21" t="s">
        <v>48</v>
      </c>
      <c r="B33" s="22"/>
      <c r="C33" s="5">
        <v>498.04</v>
      </c>
      <c r="D33" s="2"/>
      <c r="E33" s="63" t="s">
        <v>49</v>
      </c>
      <c r="F33" s="64">
        <v>7000</v>
      </c>
      <c r="G33" s="65">
        <v>1000</v>
      </c>
      <c r="H33" s="65">
        <v>6000</v>
      </c>
      <c r="I33" s="66">
        <v>0.66</v>
      </c>
    </row>
    <row r="34" spans="1:9" ht="16" thickBot="1">
      <c r="A34" s="21" t="s">
        <v>50</v>
      </c>
      <c r="B34" s="22"/>
      <c r="C34" s="5">
        <f>SUM(C31:C33)</f>
        <v>21656.180000000004</v>
      </c>
      <c r="D34" s="2"/>
      <c r="E34" s="63" t="s">
        <v>51</v>
      </c>
      <c r="F34" s="64">
        <v>3860</v>
      </c>
      <c r="G34" s="65">
        <v>860</v>
      </c>
      <c r="H34" s="65">
        <v>3000</v>
      </c>
      <c r="I34" s="66">
        <v>0.34</v>
      </c>
    </row>
    <row r="35" spans="1:9" ht="16" thickBot="1">
      <c r="A35" s="21" t="s">
        <v>52</v>
      </c>
      <c r="B35" s="22"/>
      <c r="C35" s="5">
        <f>C30-C34</f>
        <v>39628.819999999992</v>
      </c>
      <c r="D35" s="2"/>
      <c r="E35" s="63" t="s">
        <v>53</v>
      </c>
      <c r="F35" s="64">
        <v>1000</v>
      </c>
      <c r="G35" s="65">
        <v>1000</v>
      </c>
      <c r="H35" s="65">
        <v>0</v>
      </c>
      <c r="I35" s="66"/>
    </row>
    <row r="36" spans="1:9" ht="16" thickBot="1">
      <c r="A36" s="21" t="s">
        <v>54</v>
      </c>
      <c r="B36" s="22"/>
      <c r="C36" s="5">
        <v>30102.02</v>
      </c>
      <c r="D36" s="2"/>
      <c r="E36" s="67" t="s">
        <v>7</v>
      </c>
      <c r="F36" s="68">
        <f>SUM(F33:F35)</f>
        <v>11860</v>
      </c>
      <c r="G36" s="65">
        <f>SUM(G33:G35)</f>
        <v>2860</v>
      </c>
      <c r="H36" s="65">
        <f>SUM(H33:H35)</f>
        <v>9000</v>
      </c>
      <c r="I36" s="66">
        <f>SUM(I33:I35)</f>
        <v>1</v>
      </c>
    </row>
    <row r="37" spans="1:9">
      <c r="A37" s="21" t="s">
        <v>55</v>
      </c>
      <c r="B37" s="22"/>
      <c r="C37" s="19">
        <v>4895.87</v>
      </c>
      <c r="D37" s="2"/>
      <c r="H37" s="69"/>
    </row>
    <row r="38" spans="1:9" ht="16" thickBot="1">
      <c r="A38" s="39" t="s">
        <v>56</v>
      </c>
      <c r="B38" s="32"/>
      <c r="C38" s="19">
        <v>1637.35</v>
      </c>
      <c r="D38" s="2"/>
      <c r="H38" s="69"/>
    </row>
    <row r="39" spans="1:9" ht="16" thickBot="1">
      <c r="A39" s="21" t="s">
        <v>57</v>
      </c>
      <c r="B39" s="22"/>
      <c r="C39" s="19">
        <v>996.87</v>
      </c>
      <c r="D39" s="2"/>
      <c r="E39" s="70">
        <v>42323</v>
      </c>
    </row>
    <row r="40" spans="1:9" ht="16" thickBot="1">
      <c r="A40" s="48" t="s">
        <v>58</v>
      </c>
      <c r="B40" s="71"/>
      <c r="C40" s="19">
        <v>2352.0500000000002</v>
      </c>
      <c r="E40" s="72" t="s">
        <v>59</v>
      </c>
      <c r="F40" s="73"/>
      <c r="G40" s="74">
        <v>5598.95</v>
      </c>
    </row>
    <row r="41" spans="1:9" ht="16" thickBot="1">
      <c r="A41" s="5" t="s">
        <v>60</v>
      </c>
      <c r="B41" s="75"/>
      <c r="C41" s="76">
        <v>-355.34</v>
      </c>
      <c r="E41" s="2"/>
    </row>
    <row r="42" spans="1:9" ht="16" thickBot="1">
      <c r="B42" s="77" t="s">
        <v>61</v>
      </c>
      <c r="C42" s="78">
        <f>SUM(C37:C41)</f>
        <v>9526.7999999999993</v>
      </c>
      <c r="D42" s="2"/>
      <c r="E42" s="2"/>
    </row>
    <row r="43" spans="1:9">
      <c r="A43" s="1"/>
      <c r="D43" s="2"/>
      <c r="E43" s="2"/>
      <c r="F43" s="8" t="s">
        <v>62</v>
      </c>
    </row>
    <row r="44" spans="1:9">
      <c r="A44" s="122" t="s">
        <v>79</v>
      </c>
      <c r="B44" s="123"/>
      <c r="C44" s="124"/>
      <c r="D44" s="19">
        <v>21656.18</v>
      </c>
      <c r="E44" s="79" t="s">
        <v>63</v>
      </c>
      <c r="F44" s="82" t="s">
        <v>78</v>
      </c>
      <c r="G44" s="83"/>
      <c r="H44" s="83"/>
      <c r="I44" s="83"/>
    </row>
    <row r="45" spans="1:9">
      <c r="A45" s="122" t="s">
        <v>80</v>
      </c>
      <c r="B45" s="123"/>
      <c r="C45" s="124"/>
      <c r="D45" s="19">
        <v>1458.37</v>
      </c>
      <c r="E45" s="81" t="s">
        <v>64</v>
      </c>
      <c r="F45" s="82" t="s">
        <v>78</v>
      </c>
      <c r="G45" s="83"/>
      <c r="H45" s="83"/>
      <c r="I45" s="83"/>
    </row>
    <row r="46" spans="1:9">
      <c r="A46" s="122" t="s">
        <v>80</v>
      </c>
      <c r="B46" s="123"/>
      <c r="C46" s="124"/>
      <c r="D46" s="19">
        <v>134.96</v>
      </c>
      <c r="E46" s="81" t="s">
        <v>65</v>
      </c>
      <c r="F46" s="82" t="s">
        <v>78</v>
      </c>
      <c r="G46" s="83"/>
      <c r="H46" s="83"/>
      <c r="I46" s="83"/>
    </row>
    <row r="47" spans="1:9">
      <c r="A47" s="122" t="s">
        <v>81</v>
      </c>
      <c r="B47" s="123"/>
      <c r="C47" s="124"/>
      <c r="D47" s="19">
        <v>70</v>
      </c>
      <c r="E47" s="84" t="s">
        <v>66</v>
      </c>
      <c r="F47" s="82" t="s">
        <v>78</v>
      </c>
      <c r="G47" s="83"/>
      <c r="H47" s="83"/>
      <c r="I47" s="83"/>
    </row>
    <row r="48" spans="1:9">
      <c r="A48" s="125" t="s">
        <v>82</v>
      </c>
      <c r="B48" s="126"/>
      <c r="C48" s="127"/>
      <c r="D48" s="19">
        <v>334.89</v>
      </c>
      <c r="E48" s="86" t="s">
        <v>67</v>
      </c>
      <c r="F48" s="82" t="s">
        <v>78</v>
      </c>
      <c r="G48" s="83"/>
      <c r="H48" s="83"/>
      <c r="I48" s="83"/>
    </row>
    <row r="49" spans="1:9">
      <c r="A49" s="125" t="s">
        <v>83</v>
      </c>
      <c r="B49" s="126"/>
      <c r="C49" s="127"/>
      <c r="D49" s="19">
        <v>502.34</v>
      </c>
      <c r="E49" s="84" t="s">
        <v>68</v>
      </c>
      <c r="F49" s="82" t="s">
        <v>78</v>
      </c>
      <c r="G49" s="83"/>
      <c r="H49" s="83"/>
      <c r="I49" s="83"/>
    </row>
    <row r="50" spans="1:9">
      <c r="A50" s="125" t="s">
        <v>84</v>
      </c>
      <c r="B50" s="126"/>
      <c r="C50" s="127"/>
      <c r="D50" s="19">
        <v>1526.42</v>
      </c>
      <c r="E50" s="84" t="s">
        <v>69</v>
      </c>
      <c r="F50" s="82" t="s">
        <v>78</v>
      </c>
      <c r="G50" s="83"/>
      <c r="H50" s="83"/>
      <c r="I50" s="83"/>
    </row>
    <row r="51" spans="1:9">
      <c r="A51" s="128" t="s">
        <v>85</v>
      </c>
      <c r="B51" s="129"/>
      <c r="C51" s="130"/>
      <c r="D51" s="19">
        <v>219.6</v>
      </c>
      <c r="E51" s="84" t="s">
        <v>70</v>
      </c>
      <c r="F51" s="82" t="s">
        <v>78</v>
      </c>
      <c r="G51" s="83"/>
      <c r="H51" s="83"/>
      <c r="I51" s="83"/>
    </row>
    <row r="52" spans="1:9">
      <c r="A52" s="128" t="s">
        <v>86</v>
      </c>
      <c r="B52" s="129"/>
      <c r="C52" s="130"/>
      <c r="D52" s="87">
        <v>1000</v>
      </c>
      <c r="E52" s="88" t="s">
        <v>70</v>
      </c>
      <c r="F52" s="82" t="s">
        <v>78</v>
      </c>
      <c r="G52" s="83"/>
      <c r="H52" s="83"/>
      <c r="I52" s="83"/>
    </row>
    <row r="53" spans="1:9">
      <c r="A53" s="128" t="s">
        <v>87</v>
      </c>
      <c r="B53" s="129"/>
      <c r="C53" s="130"/>
      <c r="D53" s="87">
        <v>860</v>
      </c>
      <c r="E53" s="88" t="s">
        <v>70</v>
      </c>
      <c r="F53" s="82" t="s">
        <v>78</v>
      </c>
      <c r="G53" s="83"/>
      <c r="H53" s="83"/>
      <c r="I53" s="83"/>
    </row>
    <row r="54" spans="1:9">
      <c r="A54" s="128" t="s">
        <v>88</v>
      </c>
      <c r="B54" s="129"/>
      <c r="C54" s="130"/>
      <c r="D54" s="87">
        <v>1000</v>
      </c>
      <c r="E54" s="88" t="s">
        <v>70</v>
      </c>
      <c r="F54" s="82" t="s">
        <v>78</v>
      </c>
      <c r="G54" s="83"/>
      <c r="H54" s="83"/>
      <c r="I54" s="83"/>
    </row>
    <row r="55" spans="1:9">
      <c r="A55" s="128" t="s">
        <v>89</v>
      </c>
      <c r="B55" s="129"/>
      <c r="C55" s="130"/>
      <c r="D55" s="87">
        <v>150</v>
      </c>
      <c r="E55" s="88" t="s">
        <v>71</v>
      </c>
      <c r="F55" s="82" t="s">
        <v>78</v>
      </c>
      <c r="G55" s="83"/>
      <c r="H55" s="83"/>
      <c r="I55" s="83"/>
    </row>
    <row r="56" spans="1:9">
      <c r="A56" s="119" t="s">
        <v>7</v>
      </c>
      <c r="B56" s="120"/>
      <c r="C56" s="121"/>
      <c r="D56" s="87">
        <f>SUM(D44:D55)</f>
        <v>28912.759999999995</v>
      </c>
      <c r="E56" s="89" t="s">
        <v>7</v>
      </c>
      <c r="F56" s="90"/>
      <c r="G56" s="69"/>
    </row>
    <row r="57" spans="1:9">
      <c r="A57" s="5"/>
      <c r="B57" s="5"/>
      <c r="C57" s="5"/>
      <c r="D57" s="21"/>
      <c r="E57" s="80"/>
      <c r="F57" s="90"/>
      <c r="G57" s="69"/>
    </row>
    <row r="58" spans="1:9">
      <c r="B58" s="91"/>
      <c r="C58" s="91"/>
      <c r="D58" s="92"/>
      <c r="F58" s="69"/>
      <c r="G58" s="69"/>
    </row>
    <row r="59" spans="1:9" ht="16" thickBot="1">
      <c r="B59" s="93" t="s">
        <v>72</v>
      </c>
      <c r="C59" s="93" t="s">
        <v>73</v>
      </c>
      <c r="D59" s="94" t="s">
        <v>74</v>
      </c>
      <c r="G59" s="95"/>
    </row>
    <row r="60" spans="1:9" ht="16" thickBot="1">
      <c r="A60" s="96" t="s">
        <v>75</v>
      </c>
      <c r="B60" s="97">
        <v>41958</v>
      </c>
      <c r="C60" s="98">
        <v>42323</v>
      </c>
      <c r="D60" s="99" t="s">
        <v>37</v>
      </c>
      <c r="E60" s="100" t="s">
        <v>72</v>
      </c>
      <c r="F60" s="101">
        <v>41988</v>
      </c>
      <c r="G60" s="102"/>
    </row>
    <row r="61" spans="1:9">
      <c r="A61" s="49" t="s">
        <v>27</v>
      </c>
      <c r="B61" s="103">
        <v>14502</v>
      </c>
      <c r="C61" s="104">
        <v>18286</v>
      </c>
      <c r="D61" s="105">
        <f>C61-B61</f>
        <v>3784</v>
      </c>
      <c r="E61" s="5" t="s">
        <v>27</v>
      </c>
      <c r="F61" s="106">
        <v>8701</v>
      </c>
      <c r="G61" s="107"/>
    </row>
    <row r="62" spans="1:9">
      <c r="A62" s="21" t="s">
        <v>29</v>
      </c>
      <c r="B62" s="108">
        <v>10611</v>
      </c>
      <c r="C62" s="104">
        <v>8661</v>
      </c>
      <c r="D62" s="105">
        <f t="shared" ref="D62:D63" si="0">C62-B62</f>
        <v>-1950</v>
      </c>
      <c r="E62" s="5" t="s">
        <v>29</v>
      </c>
      <c r="F62" s="106">
        <v>10900</v>
      </c>
      <c r="G62" s="107"/>
    </row>
    <row r="63" spans="1:9">
      <c r="A63" s="21" t="s">
        <v>31</v>
      </c>
      <c r="B63" s="108">
        <v>18633</v>
      </c>
      <c r="C63" s="104">
        <v>21002</v>
      </c>
      <c r="D63" s="105">
        <f t="shared" si="0"/>
        <v>2369</v>
      </c>
      <c r="E63" s="5" t="s">
        <v>31</v>
      </c>
      <c r="F63" s="106">
        <v>14972</v>
      </c>
      <c r="G63" s="107"/>
    </row>
    <row r="64" spans="1:9">
      <c r="A64" s="109" t="s">
        <v>35</v>
      </c>
      <c r="B64" s="110">
        <v>0</v>
      </c>
      <c r="C64" s="104">
        <v>2170</v>
      </c>
      <c r="D64" s="111">
        <v>3380</v>
      </c>
      <c r="E64" s="112" t="s">
        <v>35</v>
      </c>
      <c r="F64" s="106">
        <v>0</v>
      </c>
      <c r="G64" s="113"/>
    </row>
    <row r="65" spans="1:6">
      <c r="A65" s="11" t="s">
        <v>33</v>
      </c>
      <c r="B65" s="114">
        <v>0</v>
      </c>
      <c r="C65" s="104">
        <v>8237</v>
      </c>
      <c r="D65" s="111">
        <v>4532</v>
      </c>
      <c r="E65" s="85" t="s">
        <v>33</v>
      </c>
      <c r="F65" s="106">
        <v>0</v>
      </c>
    </row>
    <row r="66" spans="1:6">
      <c r="B66" s="115">
        <f>SUM(B61:B65)</f>
        <v>43746</v>
      </c>
      <c r="C66" s="116">
        <f>SUM(C61:C65)</f>
        <v>58356</v>
      </c>
      <c r="D66" s="117">
        <f>SUM(D61:D65)</f>
        <v>12115</v>
      </c>
      <c r="E66" s="85" t="s">
        <v>76</v>
      </c>
      <c r="F66" s="118">
        <f>SUM(F61:F65)</f>
        <v>34573</v>
      </c>
    </row>
  </sheetData>
  <mergeCells count="29">
    <mergeCell ref="A44:C44"/>
    <mergeCell ref="A51:C51"/>
    <mergeCell ref="A52:C52"/>
    <mergeCell ref="A53:C53"/>
    <mergeCell ref="A54:C54"/>
    <mergeCell ref="A55:C55"/>
    <mergeCell ref="A56:C56"/>
    <mergeCell ref="A45:C45"/>
    <mergeCell ref="A46:C46"/>
    <mergeCell ref="A47:C47"/>
    <mergeCell ref="A48:C48"/>
    <mergeCell ref="A49:C49"/>
    <mergeCell ref="A50:C50"/>
    <mergeCell ref="F50:I50"/>
    <mergeCell ref="F51:I51"/>
    <mergeCell ref="F52:I52"/>
    <mergeCell ref="F53:I53"/>
    <mergeCell ref="F54:I54"/>
    <mergeCell ref="F55:I55"/>
    <mergeCell ref="F48:I48"/>
    <mergeCell ref="F47:I47"/>
    <mergeCell ref="F46:I46"/>
    <mergeCell ref="F45:I45"/>
    <mergeCell ref="F49:I49"/>
    <mergeCell ref="F44:I44"/>
    <mergeCell ref="E14:G14"/>
    <mergeCell ref="E17:G17"/>
    <mergeCell ref="E20:F20"/>
    <mergeCell ref="E32:F3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Verna Witzany</dc:creator>
  <cp:lastModifiedBy>Verna Witzany</cp:lastModifiedBy>
  <dcterms:created xsi:type="dcterms:W3CDTF">2015-12-29T22:00:14Z</dcterms:created>
  <dcterms:modified xsi:type="dcterms:W3CDTF">2015-12-29T22:17:02Z</dcterms:modified>
</cp:coreProperties>
</file>